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tti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<sst xmlns="http://schemas.openxmlformats.org/spreadsheetml/2006/main" count="83" uniqueCount="41">
  <si>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foglio</t>
  </si>
  <si>
    <t>particella</t>
  </si>
  <si>
    <t>superficie</t>
  </si>
  <si>
    <t>lotto</t>
  </si>
  <si>
    <t>note</t>
  </si>
  <si>
    <t>A</t>
  </si>
  <si>
    <t>B</t>
  </si>
  <si>
    <t>C</t>
  </si>
  <si>
    <t>Tranne 180*4= 720 mq passaggio sud</t>
  </si>
  <si>
    <t>D</t>
  </si>
  <si>
    <t>verificare dopo frazionamento</t>
  </si>
  <si>
    <t>E</t>
  </si>
  <si>
    <t>F</t>
  </si>
  <si>
    <t>porzione di mq. 3833</t>
  </si>
  <si>
    <t>G</t>
  </si>
  <si>
    <t>porzione di mq. 69300</t>
  </si>
  <si>
    <t>H</t>
  </si>
  <si>
    <t>vincolo parziale</t>
  </si>
  <si>
    <t xml:space="preserve">vincolo parziale </t>
  </si>
  <si>
    <t>I</t>
  </si>
  <si>
    <t>porzione di mq.48365</t>
  </si>
  <si>
    <t>contratto</t>
  </si>
  <si>
    <t>data</t>
  </si>
  <si>
    <t>attuale affittuario</t>
  </si>
  <si>
    <t>canone affitto</t>
  </si>
  <si>
    <t>affidatario</t>
  </si>
  <si>
    <t>base d'asta</t>
  </si>
  <si>
    <t>rialzo %</t>
  </si>
  <si>
    <t>importo rial.</t>
  </si>
  <si>
    <t>canone annuo</t>
  </si>
  <si>
    <t>canone precedente</t>
  </si>
  <si>
    <t>precedente affittuario</t>
  </si>
  <si>
    <t>Giraldo Silvano</t>
  </si>
  <si>
    <t>Suman Romano</t>
  </si>
  <si>
    <t>2S di Suman Sandro</t>
  </si>
  <si>
    <t>Bozzato Alcide</t>
  </si>
  <si>
    <t>Favero Guido</t>
  </si>
  <si>
    <t>Caron Pietro Paolo</t>
  </si>
  <si>
    <t>Salmaso Denis</t>
  </si>
  <si>
    <t>coop.sociale agricola Caresà</t>
  </si>
  <si>
    <t>Caresà coop.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</si>
</sst>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#,##0"/>
    <numFmt numFmtId="167" formatCode="0.00%"/>
    <numFmt numFmtId="168" formatCode="#,##0;\-#,##0"/>
  </numFmts>
  <fonts count="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43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Fill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/>
    </xf>
    <xf numFmtId="166" fontId="0" fillId="0" borderId="8" xfId="0" applyNumberForma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9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1" xfId="0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0" fillId="0" borderId="2" xfId="0" applyNumberFormat="1" applyBorder="1" applyAlignment="1">
      <alignment/>
    </xf>
    <xf numFmtId="167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/>
    </xf>
    <xf numFmtId="165" fontId="0" fillId="0" borderId="2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6" fontId="3" fillId="0" borderId="0" xfId="0" applyNumberFormat="1" applyFont="1" applyFill="1" applyAlignment="1">
      <alignment/>
    </xf>
    <xf numFmtId="168" fontId="3" fillId="0" borderId="2" xfId="0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35"/>
  <sheetViews>
    <sheetView tabSelected="1" workbookViewId="0" topLeftCell="A13">
      <selection activeCell="F37" sqref="F37"/>
    </sheetView>
  </sheetViews>
  <sheetFormatPr defaultColWidth="10.28125" defaultRowHeight="12.75"/>
  <cols>
    <col min="1" max="1" width="11.57421875" style="1" customWidth="1"/>
    <col min="2" max="2" width="10.140625" style="1" customWidth="1"/>
    <col min="3" max="3" width="10.8515625" style="1" customWidth="1"/>
    <col min="4" max="4" width="11.57421875" style="2" customWidth="1"/>
    <col min="5" max="5" width="11.57421875" style="3" customWidth="1"/>
    <col min="6" max="6" width="32.28125" style="1" customWidth="1"/>
    <col min="7" max="7" width="21.00390625" style="1" customWidth="1"/>
    <col min="8" max="8" width="5.00390625" style="1" customWidth="1"/>
    <col min="9" max="9" width="22.7109375" style="1" customWidth="1"/>
    <col min="10" max="10" width="11.57421875" style="4" customWidth="1"/>
    <col min="11" max="11" width="16.421875" style="1" customWidth="1"/>
    <col min="12" max="12" width="20.00390625" style="1" customWidth="1"/>
    <col min="13" max="13" width="20.7109375" style="1" customWidth="1"/>
    <col min="14" max="14" width="15.8515625" style="1" customWidth="1"/>
    <col min="15" max="18" width="11.57421875" style="1" customWidth="1"/>
    <col min="19" max="19" width="20.7109375" style="1" customWidth="1"/>
    <col min="20" max="20" width="11.57421875" style="1" customWidth="1"/>
    <col min="21" max="21" width="13.57421875" style="1" customWidth="1"/>
    <col min="22" max="22" width="13.57421875" style="3" customWidth="1"/>
    <col min="23" max="25" width="11.57421875" style="1" customWidth="1"/>
    <col min="26" max="26" width="8.421875" style="1" customWidth="1"/>
    <col min="27" max="27" width="20.57421875" style="1" customWidth="1"/>
    <col min="28" max="28" width="11.28125" style="1" customWidth="1"/>
    <col min="29" max="29" width="11.57421875" style="1" customWidth="1"/>
    <col min="30" max="30" width="12.57421875" style="1" customWidth="1"/>
    <col min="31" max="31" width="15.00390625" style="1" customWidth="1"/>
    <col min="32" max="32" width="3.57421875" style="1" customWidth="1"/>
    <col min="33" max="33" width="19.421875" style="1" customWidth="1"/>
    <col min="34" max="34" width="23.00390625" style="1" customWidth="1"/>
    <col min="35" max="16384" width="11.57421875" style="1" customWidth="1"/>
  </cols>
  <sheetData>
    <row r="2" spans="2:6" ht="14.25">
      <c r="B2" s="5" t="s">
        <v>0</v>
      </c>
      <c r="C2" s="5" t="s">
        <v>1</v>
      </c>
      <c r="D2" s="6" t="s">
        <v>2</v>
      </c>
      <c r="E2" s="7" t="s">
        <v>3</v>
      </c>
      <c r="F2" s="8" t="s">
        <v>4</v>
      </c>
    </row>
    <row r="3" spans="2:6" ht="12.75">
      <c r="B3"/>
      <c r="C3"/>
      <c r="D3"/>
      <c r="E3"/>
      <c r="F3"/>
    </row>
    <row r="4" spans="2:6" ht="14.25">
      <c r="B4" s="9">
        <v>9</v>
      </c>
      <c r="C4" s="10">
        <v>93</v>
      </c>
      <c r="D4" s="11">
        <v>20158</v>
      </c>
      <c r="E4" s="12" t="s">
        <v>5</v>
      </c>
      <c r="F4" s="13"/>
    </row>
    <row r="5" spans="2:6" ht="14.25">
      <c r="B5" s="9">
        <v>9</v>
      </c>
      <c r="C5" s="10">
        <v>34</v>
      </c>
      <c r="D5" s="11">
        <v>41985</v>
      </c>
      <c r="E5" s="12" t="s">
        <v>6</v>
      </c>
      <c r="F5" s="13"/>
    </row>
    <row r="6" spans="2:6" ht="14.25">
      <c r="B6" s="14">
        <v>9</v>
      </c>
      <c r="C6" s="15">
        <v>63</v>
      </c>
      <c r="D6" s="16">
        <v>35259</v>
      </c>
      <c r="E6" s="17" t="s">
        <v>7</v>
      </c>
      <c r="F6" s="18" t="s">
        <v>8</v>
      </c>
    </row>
    <row r="7" spans="2:6" ht="14.25">
      <c r="B7" s="19">
        <v>9</v>
      </c>
      <c r="C7" s="20">
        <v>249</v>
      </c>
      <c r="D7" s="21">
        <v>28593</v>
      </c>
      <c r="E7" s="22" t="s">
        <v>7</v>
      </c>
      <c r="F7" s="23"/>
    </row>
    <row r="8" spans="2:6" ht="14.25">
      <c r="B8" s="14">
        <v>9</v>
      </c>
      <c r="C8" s="15">
        <v>98</v>
      </c>
      <c r="D8" s="16">
        <v>11030</v>
      </c>
      <c r="E8" s="17" t="s">
        <v>9</v>
      </c>
      <c r="F8" s="18" t="s">
        <v>10</v>
      </c>
    </row>
    <row r="9" spans="2:6" ht="14.25">
      <c r="B9" s="19">
        <v>9</v>
      </c>
      <c r="C9" s="20">
        <v>285</v>
      </c>
      <c r="D9" s="21">
        <v>9997</v>
      </c>
      <c r="E9" s="22" t="s">
        <v>9</v>
      </c>
      <c r="F9" s="23"/>
    </row>
    <row r="10" spans="2:6" ht="14.25">
      <c r="B10" s="14">
        <v>11</v>
      </c>
      <c r="C10" s="15">
        <v>119</v>
      </c>
      <c r="D10" s="16">
        <v>12600</v>
      </c>
      <c r="E10" s="17" t="s">
        <v>11</v>
      </c>
      <c r="F10" s="18"/>
    </row>
    <row r="11" spans="2:6" ht="14.25">
      <c r="B11" s="24">
        <v>11</v>
      </c>
      <c r="C11" s="25">
        <v>128</v>
      </c>
      <c r="D11" s="26">
        <v>5</v>
      </c>
      <c r="E11" s="27" t="s">
        <v>11</v>
      </c>
      <c r="F11" s="28"/>
    </row>
    <row r="12" spans="2:6" ht="14.25">
      <c r="B12" s="19">
        <v>11</v>
      </c>
      <c r="C12" s="20">
        <v>129</v>
      </c>
      <c r="D12" s="21">
        <v>430</v>
      </c>
      <c r="E12" s="22" t="s">
        <v>11</v>
      </c>
      <c r="F12" s="23"/>
    </row>
    <row r="13" spans="2:6" ht="14.25">
      <c r="B13" s="14">
        <v>11</v>
      </c>
      <c r="C13" s="15">
        <v>3</v>
      </c>
      <c r="D13" s="16">
        <v>74705</v>
      </c>
      <c r="E13" s="17" t="s">
        <v>11</v>
      </c>
      <c r="F13" s="18"/>
    </row>
    <row r="14" spans="2:6" ht="14.25">
      <c r="B14" s="24">
        <v>11</v>
      </c>
      <c r="C14" s="25">
        <v>4</v>
      </c>
      <c r="D14" s="26">
        <v>3833</v>
      </c>
      <c r="E14" s="27" t="s">
        <v>12</v>
      </c>
      <c r="F14" s="28" t="s">
        <v>13</v>
      </c>
    </row>
    <row r="15" spans="2:6" ht="14.25">
      <c r="B15" s="19">
        <v>11</v>
      </c>
      <c r="C15" s="20">
        <v>6</v>
      </c>
      <c r="D15" s="21">
        <v>81609</v>
      </c>
      <c r="E15" s="22" t="s">
        <v>12</v>
      </c>
      <c r="F15" s="23"/>
    </row>
    <row r="16" spans="2:6" ht="12.75">
      <c r="B16" s="9">
        <v>11</v>
      </c>
      <c r="C16" s="10">
        <v>176</v>
      </c>
      <c r="D16" s="11">
        <v>69300</v>
      </c>
      <c r="E16" s="12" t="s">
        <v>14</v>
      </c>
      <c r="F16" s="13" t="s">
        <v>15</v>
      </c>
    </row>
    <row r="17" spans="2:6" ht="12.75">
      <c r="B17" s="14">
        <v>9</v>
      </c>
      <c r="C17" s="15">
        <v>32</v>
      </c>
      <c r="D17" s="16">
        <v>693</v>
      </c>
      <c r="E17" s="17" t="s">
        <v>16</v>
      </c>
      <c r="F17" s="18" t="s">
        <v>17</v>
      </c>
    </row>
    <row r="18" spans="2:6" ht="12.75">
      <c r="B18" s="19">
        <v>9</v>
      </c>
      <c r="C18" s="20">
        <v>235</v>
      </c>
      <c r="D18" s="21">
        <v>25675</v>
      </c>
      <c r="E18" s="22" t="s">
        <v>16</v>
      </c>
      <c r="F18" s="23" t="s">
        <v>18</v>
      </c>
    </row>
    <row r="19" spans="2:6" ht="12.75">
      <c r="B19" s="14">
        <v>11</v>
      </c>
      <c r="C19" s="15">
        <v>176</v>
      </c>
      <c r="D19" s="16">
        <v>48365</v>
      </c>
      <c r="E19" s="17" t="s">
        <v>19</v>
      </c>
      <c r="F19" s="18" t="s">
        <v>20</v>
      </c>
    </row>
    <row r="20" spans="2:6" ht="12.75">
      <c r="B20" s="24">
        <v>11</v>
      </c>
      <c r="C20" s="25">
        <v>178</v>
      </c>
      <c r="D20" s="26">
        <v>8123</v>
      </c>
      <c r="E20" s="27" t="s">
        <v>19</v>
      </c>
      <c r="F20" s="28"/>
    </row>
    <row r="21" spans="2:6" ht="12.75">
      <c r="B21" s="19">
        <v>11</v>
      </c>
      <c r="C21" s="20">
        <v>59</v>
      </c>
      <c r="D21" s="21">
        <v>9089</v>
      </c>
      <c r="E21" s="22" t="s">
        <v>19</v>
      </c>
      <c r="F21" s="23"/>
    </row>
    <row r="23" ht="12.75"/>
    <row r="24" spans="2:13" ht="12.75">
      <c r="B24" s="29" t="s">
        <v>21</v>
      </c>
      <c r="C24" s="29" t="s">
        <v>22</v>
      </c>
      <c r="D24" s="6" t="s">
        <v>2</v>
      </c>
      <c r="E24" s="7" t="s">
        <v>3</v>
      </c>
      <c r="F24" s="8" t="s">
        <v>23</v>
      </c>
      <c r="G24" s="30" t="s">
        <v>24</v>
      </c>
      <c r="I24" s="5"/>
      <c r="J24" s="31"/>
      <c r="K24" s="5"/>
      <c r="L24" s="5"/>
      <c r="M24" s="5"/>
    </row>
    <row r="25" spans="4:34" ht="12.75">
      <c r="D25"/>
      <c r="E25"/>
      <c r="F25"/>
      <c r="G25"/>
      <c r="H25"/>
      <c r="I25"/>
      <c r="J25"/>
      <c r="K25"/>
      <c r="L25"/>
      <c r="M25"/>
      <c r="N25"/>
      <c r="O25"/>
      <c r="Y25" s="6" t="s">
        <v>2</v>
      </c>
      <c r="Z25" s="7" t="s">
        <v>3</v>
      </c>
      <c r="AA25" s="8" t="s">
        <v>25</v>
      </c>
      <c r="AB25" s="5" t="s">
        <v>26</v>
      </c>
      <c r="AC25" s="31" t="s">
        <v>27</v>
      </c>
      <c r="AD25" s="5" t="s">
        <v>28</v>
      </c>
      <c r="AE25" s="5" t="s">
        <v>29</v>
      </c>
      <c r="AF25" s="5"/>
      <c r="AG25" s="5" t="s">
        <v>30</v>
      </c>
      <c r="AH25" s="8" t="s">
        <v>31</v>
      </c>
    </row>
    <row r="26" spans="2:34" ht="12.75">
      <c r="B26" s="10"/>
      <c r="C26" s="10"/>
      <c r="D26" s="32">
        <v>20158</v>
      </c>
      <c r="E26" s="33" t="s">
        <v>5</v>
      </c>
      <c r="F26" s="34" t="s">
        <v>32</v>
      </c>
      <c r="G26" s="35">
        <v>1298.18</v>
      </c>
      <c r="I26" s="4"/>
      <c r="J26" s="36"/>
      <c r="K26" s="4"/>
      <c r="L26" s="37"/>
      <c r="M26" s="4"/>
      <c r="Y26" s="32">
        <v>20158</v>
      </c>
      <c r="Z26" s="12" t="s">
        <v>5</v>
      </c>
      <c r="AA26" s="10" t="s">
        <v>32</v>
      </c>
      <c r="AB26" s="38">
        <v>560</v>
      </c>
      <c r="AC26" s="39">
        <v>0.15</v>
      </c>
      <c r="AD26" s="38">
        <f aca="true" t="shared" si="0" ref="AD26:AD31">+AB26*(1+AC26)</f>
        <v>644</v>
      </c>
      <c r="AE26" s="38">
        <f aca="true" t="shared" si="1" ref="AE26:AE31">+Y26*AD26/10000</f>
        <v>1298.1752</v>
      </c>
      <c r="AF26" s="38"/>
      <c r="AG26" s="38">
        <v>1040.15</v>
      </c>
      <c r="AH26" s="10" t="s">
        <v>32</v>
      </c>
    </row>
    <row r="27" spans="2:34" ht="12.75">
      <c r="B27" s="10"/>
      <c r="C27" s="10"/>
      <c r="D27" s="32">
        <v>41985</v>
      </c>
      <c r="E27" s="33" t="s">
        <v>6</v>
      </c>
      <c r="F27" s="34" t="s">
        <v>33</v>
      </c>
      <c r="G27" s="35">
        <v>2703.83</v>
      </c>
      <c r="I27" s="4"/>
      <c r="J27" s="36"/>
      <c r="K27" s="4"/>
      <c r="L27" s="37"/>
      <c r="M27" s="4"/>
      <c r="Y27" s="32">
        <v>41985</v>
      </c>
      <c r="Z27" s="12" t="s">
        <v>6</v>
      </c>
      <c r="AA27" s="10" t="s">
        <v>34</v>
      </c>
      <c r="AB27" s="38">
        <v>560</v>
      </c>
      <c r="AC27" s="39">
        <v>0.15</v>
      </c>
      <c r="AD27" s="38">
        <f t="shared" si="0"/>
        <v>644</v>
      </c>
      <c r="AE27" s="38">
        <f t="shared" si="1"/>
        <v>2703.834</v>
      </c>
      <c r="AF27" s="38"/>
      <c r="AG27" s="38">
        <v>2166.42</v>
      </c>
      <c r="AH27" s="10" t="s">
        <v>33</v>
      </c>
    </row>
    <row r="28" spans="2:34" ht="12.75">
      <c r="B28" s="10"/>
      <c r="C28" s="10"/>
      <c r="D28" s="32">
        <f>+35259+28593</f>
        <v>63852</v>
      </c>
      <c r="E28" s="33" t="s">
        <v>7</v>
      </c>
      <c r="F28" s="34" t="s">
        <v>35</v>
      </c>
      <c r="G28" s="35">
        <v>4112.07</v>
      </c>
      <c r="I28" s="4"/>
      <c r="J28" s="36"/>
      <c r="K28" s="4"/>
      <c r="L28" s="37"/>
      <c r="M28" s="4"/>
      <c r="Y28" s="32">
        <f>+35259+28593</f>
        <v>63852</v>
      </c>
      <c r="Z28" s="12" t="s">
        <v>7</v>
      </c>
      <c r="AA28" s="10"/>
      <c r="AB28" s="38">
        <v>560</v>
      </c>
      <c r="AC28" s="39">
        <v>0.15</v>
      </c>
      <c r="AD28" s="38">
        <f t="shared" si="0"/>
        <v>644</v>
      </c>
      <c r="AE28" s="38">
        <f t="shared" si="1"/>
        <v>4112.0688</v>
      </c>
      <c r="AF28" s="38"/>
      <c r="AG28" s="38">
        <v>3331.92</v>
      </c>
      <c r="AH28" s="10" t="s">
        <v>35</v>
      </c>
    </row>
    <row r="29" spans="2:34" ht="12.75">
      <c r="B29" s="10"/>
      <c r="C29" s="10"/>
      <c r="D29" s="32">
        <f>+11030+9997</f>
        <v>21027</v>
      </c>
      <c r="E29" s="33" t="s">
        <v>9</v>
      </c>
      <c r="F29" s="34" t="s">
        <v>36</v>
      </c>
      <c r="G29" s="35">
        <v>1354.14</v>
      </c>
      <c r="I29" s="4"/>
      <c r="J29" s="36"/>
      <c r="K29" s="4"/>
      <c r="L29" s="37"/>
      <c r="M29" s="4"/>
      <c r="Y29" s="32">
        <f>+11030+9997</f>
        <v>21027</v>
      </c>
      <c r="Z29" s="12" t="s">
        <v>9</v>
      </c>
      <c r="AA29" s="10" t="s">
        <v>36</v>
      </c>
      <c r="AB29" s="38">
        <v>560</v>
      </c>
      <c r="AC29" s="39">
        <v>0.15</v>
      </c>
      <c r="AD29" s="38">
        <f t="shared" si="0"/>
        <v>644</v>
      </c>
      <c r="AE29" s="38">
        <f t="shared" si="1"/>
        <v>1354.1388</v>
      </c>
      <c r="AF29" s="38"/>
      <c r="AG29" s="38">
        <v>1179.57</v>
      </c>
      <c r="AH29" s="10" t="s">
        <v>36</v>
      </c>
    </row>
    <row r="30" spans="2:34" ht="12.75">
      <c r="B30" s="10"/>
      <c r="C30" s="10"/>
      <c r="D30" s="32">
        <f>+12600+5+430+74705</f>
        <v>87740</v>
      </c>
      <c r="E30" s="33" t="s">
        <v>11</v>
      </c>
      <c r="F30" s="34" t="s">
        <v>37</v>
      </c>
      <c r="G30" s="35">
        <v>7370.16</v>
      </c>
      <c r="I30" s="4"/>
      <c r="J30" s="36"/>
      <c r="K30" s="4"/>
      <c r="L30" s="37"/>
      <c r="M30" s="4"/>
      <c r="Y30" s="32">
        <f>+12600+5+430+74705</f>
        <v>87740</v>
      </c>
      <c r="Z30" s="12" t="s">
        <v>11</v>
      </c>
      <c r="AA30" s="10" t="s">
        <v>37</v>
      </c>
      <c r="AB30" s="38">
        <v>560</v>
      </c>
      <c r="AC30" s="39">
        <v>0.5</v>
      </c>
      <c r="AD30" s="38">
        <f t="shared" si="0"/>
        <v>840</v>
      </c>
      <c r="AE30" s="38">
        <f t="shared" si="1"/>
        <v>7370.16</v>
      </c>
      <c r="AF30" s="38"/>
      <c r="AG30" s="38">
        <v>4527.38</v>
      </c>
      <c r="AH30" s="10" t="s">
        <v>37</v>
      </c>
    </row>
    <row r="31" spans="2:34" ht="12.75">
      <c r="B31" s="10">
        <v>172</v>
      </c>
      <c r="C31" s="10">
        <v>180109</v>
      </c>
      <c r="D31" s="32">
        <f>+3833+81609</f>
        <v>85442</v>
      </c>
      <c r="E31" s="33" t="s">
        <v>12</v>
      </c>
      <c r="F31" s="34" t="s">
        <v>37</v>
      </c>
      <c r="G31" s="35">
        <v>9569.5</v>
      </c>
      <c r="I31" s="4"/>
      <c r="J31" s="36"/>
      <c r="K31" s="4"/>
      <c r="L31" s="37"/>
      <c r="M31" s="4"/>
      <c r="Y31" s="32">
        <f>+3833+81609</f>
        <v>85442</v>
      </c>
      <c r="Z31" s="12" t="s">
        <v>12</v>
      </c>
      <c r="AA31" s="10" t="s">
        <v>37</v>
      </c>
      <c r="AB31" s="38">
        <v>560</v>
      </c>
      <c r="AC31" s="39">
        <v>1</v>
      </c>
      <c r="AD31" s="38">
        <f t="shared" si="0"/>
        <v>1120</v>
      </c>
      <c r="AE31" s="38">
        <f t="shared" si="1"/>
        <v>9569.504</v>
      </c>
      <c r="AF31" s="38"/>
      <c r="AG31" s="38">
        <v>4408.8</v>
      </c>
      <c r="AH31" s="10" t="s">
        <v>38</v>
      </c>
    </row>
    <row r="32" spans="2:34" ht="12.75">
      <c r="B32" s="10">
        <v>173</v>
      </c>
      <c r="C32" s="10">
        <v>180109</v>
      </c>
      <c r="D32" s="32">
        <v>69300</v>
      </c>
      <c r="E32" s="33" t="s">
        <v>14</v>
      </c>
      <c r="F32" s="34" t="s">
        <v>38</v>
      </c>
      <c r="G32" s="35">
        <v>5549.54</v>
      </c>
      <c r="L32" s="37"/>
      <c r="M32" s="4"/>
      <c r="Y32" s="40"/>
      <c r="Z32" s="27"/>
      <c r="AA32" s="25"/>
      <c r="AC32" s="4"/>
      <c r="AE32" s="4"/>
      <c r="AF32" s="4"/>
      <c r="AG32" s="4"/>
      <c r="AH32" s="25"/>
    </row>
    <row r="33" spans="2:34" ht="12.75">
      <c r="B33" s="10"/>
      <c r="C33" s="10"/>
      <c r="D33" s="32">
        <f>+693+25675</f>
        <v>26368</v>
      </c>
      <c r="E33" s="33" t="s">
        <v>16</v>
      </c>
      <c r="F33" s="34" t="s">
        <v>39</v>
      </c>
      <c r="G33" s="35">
        <v>606.46</v>
      </c>
      <c r="L33" s="37"/>
      <c r="Y33" s="40"/>
      <c r="Z33" s="27"/>
      <c r="AA33" s="25"/>
      <c r="AC33" s="4"/>
      <c r="AE33" s="4"/>
      <c r="AF33" s="4"/>
      <c r="AG33" s="4"/>
      <c r="AH33" s="25"/>
    </row>
    <row r="34" spans="2:34" ht="12.75">
      <c r="B34" s="10">
        <v>172</v>
      </c>
      <c r="C34" s="10">
        <v>180109</v>
      </c>
      <c r="D34" s="32">
        <v>65577</v>
      </c>
      <c r="E34" s="33" t="s">
        <v>19</v>
      </c>
      <c r="F34" s="34" t="s">
        <v>32</v>
      </c>
      <c r="G34" s="35">
        <v>5251.41</v>
      </c>
      <c r="L34" s="37"/>
      <c r="Y34" s="41">
        <v>26368</v>
      </c>
      <c r="Z34" s="12" t="s">
        <v>16</v>
      </c>
      <c r="AA34" s="10" t="s">
        <v>40</v>
      </c>
      <c r="AB34" s="38">
        <v>200</v>
      </c>
      <c r="AC34" s="39">
        <v>0.15</v>
      </c>
      <c r="AD34" s="38">
        <f>+AB34*(1+AC34)</f>
        <v>229.99999999999997</v>
      </c>
      <c r="AE34" s="38">
        <f>+Y34*AD34/10000</f>
        <v>606.4639999999999</v>
      </c>
      <c r="AF34" s="10"/>
      <c r="AG34" s="38">
        <v>500</v>
      </c>
      <c r="AH34" s="10" t="s">
        <v>40</v>
      </c>
    </row>
    <row r="35" spans="4:7" ht="12.75">
      <c r="D35" s="2">
        <f>SUM(D26:D34)</f>
        <v>481449</v>
      </c>
      <c r="G35" s="42">
        <f>SUM(G26:G34)</f>
        <v>37815.29</v>
      </c>
    </row>
    <row r="36" ht="12.75"/>
    <row r="37" ht="12.75"/>
  </sheetData>
  <sheetProtection selectLockedCells="1" selectUnlockedCells="1"/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2018-10-16T16:23:33Z</cp:lastPrinted>
  <dcterms:created xsi:type="dcterms:W3CDTF">2018-10-16T15:50:18Z</dcterms:created>
  <dcterms:modified xsi:type="dcterms:W3CDTF">2019-06-23T16:26:25Z</dcterms:modified>
  <cp:category/>
  <cp:version/>
  <cp:contentType/>
  <cp:contentStatus/>
  <cp:revision>6</cp:revision>
</cp:coreProperties>
</file>