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lari\Desktop\Trasparenza griglia nov 2024\Performance\UMF\Dati relativi ai premi - distribuzione e grado di differenziazione\"/>
    </mc:Choice>
  </mc:AlternateContent>
  <xr:revisionPtr revIDLastSave="0" documentId="13_ncr:1_{9E012F6C-100D-466D-8CFD-54F9ED92738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grado_differenziazione_prem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6" i="1" l="1"/>
  <c r="D15" i="1" a="1"/>
  <c r="D15" i="1" s="1"/>
  <c r="H15" i="1" s="1"/>
  <c r="D14" i="1" a="1"/>
  <c r="D14" i="1" s="1"/>
  <c r="H14" i="1" s="1"/>
  <c r="D13" i="1" a="1"/>
  <c r="D13" i="1" s="1"/>
  <c r="H13" i="1" s="1"/>
  <c r="D12" i="1" a="1"/>
  <c r="D12" i="1" s="1"/>
  <c r="H12" i="1" s="1"/>
  <c r="D11" i="1" a="1"/>
  <c r="D11" i="1" s="1"/>
  <c r="H11" i="1" s="1"/>
  <c r="D10" i="1" a="1"/>
  <c r="D10" i="1" s="1"/>
  <c r="H10" i="1" s="1"/>
  <c r="D9" i="1" a="1"/>
  <c r="D9" i="1" s="1"/>
  <c r="H9" i="1" s="1"/>
  <c r="D8" i="1" a="1"/>
  <c r="D8" i="1" s="1"/>
  <c r="H8" i="1" s="1"/>
  <c r="F7" i="1"/>
  <c r="D7" i="1" a="1"/>
  <c r="D7" i="1" s="1"/>
  <c r="H7" i="1" s="1"/>
  <c r="D6" i="1" a="1"/>
  <c r="D6" i="1" s="1"/>
  <c r="H6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<sst xmlns="http://schemas.openxmlformats.org/spreadsheetml/2006/main" count="21" uniqueCount="21">
  <si>
    <t xml:space="preserve">Grado di differenziazione dell'utilizzo della premialità  </t>
  </si>
  <si>
    <t>TOTALI</t>
  </si>
  <si>
    <t>DIPENDENTE A</t>
  </si>
  <si>
    <t>DIPENDENTE B</t>
  </si>
  <si>
    <t>DIPENDENTE C</t>
  </si>
  <si>
    <t>DIPENDENTE D</t>
  </si>
  <si>
    <t>DIPENDENTE F</t>
  </si>
  <si>
    <t>DIPENDENTE G</t>
  </si>
  <si>
    <t>DIPENDENTE H</t>
  </si>
  <si>
    <t>DIPENDENTE I</t>
  </si>
  <si>
    <t>DIPENDENTE L</t>
  </si>
  <si>
    <t>DIPENDENTE E</t>
  </si>
  <si>
    <t>CASA DI RIPOSO CASA CHARITAS</t>
  </si>
  <si>
    <t>Punteggio di Valutazione</t>
  </si>
  <si>
    <t>Riattribuzione punteggio per fasce di merito</t>
  </si>
  <si>
    <t>Livello di responsabilità /ESPOSIZIONE</t>
  </si>
  <si>
    <t xml:space="preserve">Riduzione presenza per pensionamento </t>
  </si>
  <si>
    <t>Punteggio finale</t>
  </si>
  <si>
    <t xml:space="preserve">Premio assegnato </t>
  </si>
  <si>
    <t>Riduzioni P.Time</t>
  </si>
  <si>
    <t>Anno 2022 (distribuito nel 2023)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</si>
</sst>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€-410]&quot; &quot;#,##0.00"/>
    <numFmt numFmtId="165" formatCode="[$€-410]&quot; &quot;#,##0.00;[Red]&quot;-&quot;[$€-410]&quot; &quot;#,##0.00"/>
    <numFmt numFmtId="166" formatCode="#,##0.00&quot; &quot;;&quot;-&quot;#,##0.00&quot; &quot;;&quot;-&quot;00&quot; &quot;;@&quot; &quot;"/>
    <numFmt numFmtId="167" formatCode="&quot; &quot;[$€-410]&quot; &quot;#,##0.00&quot; &quot;;&quot;-&quot;[$€-410]&quot; &quot;#,##0.00&quot; &quot;;&quot; &quot;[$€-410]&quot; -&quot;00&quot; &quot;;&quot; &quot;@&quot; &quot;"/>
    <numFmt numFmtId="168" formatCode="#,##0.00\ [$€-410]"/>
  </numFmts>
  <fonts count="11"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name val="Bookman Old Style"/>
      <family val="1"/>
    </font>
    <font>
      <sz val="10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u/>
      <sz val="10"/>
      <color rgb="FF000000"/>
      <name val="Arial"/>
      <family val="2"/>
    </font>
    <font>
      <b/>
      <sz val="10"/>
      <color rgb="FF000000"/>
      <name val="Bookman Old Style"/>
      <family val="1"/>
    </font>
    <font>
      <sz val="10"/>
      <color rgb="FF000000"/>
      <name val="Bookman Old Style"/>
      <family val="1"/>
    </font>
    <font>
      <sz val="11"/>
      <color rgb="FF000000"/>
      <name val="Bookman Old Style"/>
      <family val="1"/>
    </font>
    <font>
      <b/>
      <sz val="11"/>
      <color rgb="FF000000"/>
      <name val="Liberation Sans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">
    <xf numFmtId="0" fontId="0" fillId="0" borderId="0"/>
    <xf numFmtId="0" fontId="4" fillId="0" borderId="0">
      <alignment horizontal="center"/>
    </xf>
    <xf numFmtId="0" fontId="4" fillId="0" borderId="0">
      <alignment horizontal="center" textRotation="90"/>
    </xf>
    <xf numFmtId="166" fontId="3" fillId="0" borderId="0"/>
    <xf numFmtId="0" fontId="3" fillId="0" borderId="0" applyNumberFormat="0" applyBorder="0" applyProtection="0"/>
    <xf numFmtId="0" fontId="5" fillId="0" borderId="0"/>
    <xf numFmtId="165" fontId="5" fillId="0" borderId="0"/>
    <xf numFmtId="0" fontId="1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164" fontId="6" fillId="0" borderId="0" xfId="0" applyNumberFormat="1" applyFont="1"/>
    <xf numFmtId="164" fontId="0" fillId="0" borderId="0" xfId="0" applyNumberFormat="1"/>
    <xf numFmtId="165" fontId="0" fillId="0" borderId="0" xfId="0" applyNumberFormat="1"/>
    <xf numFmtId="165" fontId="7" fillId="0" borderId="0" xfId="0" applyNumberFormat="1" applyFont="1" applyAlignment="1">
      <alignment horizontal="center"/>
    </xf>
    <xf numFmtId="10" fontId="0" fillId="0" borderId="0" xfId="0" applyNumberFormat="1"/>
    <xf numFmtId="0" fontId="9" fillId="0" borderId="1" xfId="0" applyFont="1" applyBorder="1"/>
    <xf numFmtId="167" fontId="9" fillId="0" borderId="1" xfId="0" applyNumberFormat="1" applyFont="1" applyBorder="1"/>
    <xf numFmtId="168" fontId="0" fillId="0" borderId="0" xfId="0" applyNumberFormat="1"/>
    <xf numFmtId="0" fontId="6" fillId="0" borderId="0" xfId="0" applyFont="1"/>
    <xf numFmtId="0" fontId="2" fillId="0" borderId="4" xfId="4" applyFont="1" applyBorder="1" applyAlignment="1">
      <alignment wrapText="1"/>
    </xf>
    <xf numFmtId="0" fontId="8" fillId="0" borderId="4" xfId="4" applyFont="1" applyBorder="1" applyAlignment="1">
      <alignment wrapText="1"/>
    </xf>
    <xf numFmtId="167" fontId="0" fillId="0" borderId="5" xfId="0" applyNumberFormat="1" applyBorder="1"/>
    <xf numFmtId="167" fontId="0" fillId="0" borderId="6" xfId="0" applyNumberFormat="1" applyBorder="1"/>
    <xf numFmtId="167" fontId="9" fillId="0" borderId="3" xfId="0" applyNumberFormat="1" applyFont="1" applyBorder="1"/>
    <xf numFmtId="0" fontId="10" fillId="0" borderId="2" xfId="7" applyFont="1" applyBorder="1" applyAlignment="1">
      <alignment horizontal="center" vertical="center" wrapText="1"/>
    </xf>
    <xf numFmtId="0" fontId="1" fillId="0" borderId="2" xfId="7" applyBorder="1" applyAlignment="1">
      <alignment horizontal="center"/>
    </xf>
    <xf numFmtId="0" fontId="1" fillId="0" borderId="2" xfId="7" applyBorder="1"/>
    <xf numFmtId="43" fontId="0" fillId="0" borderId="2" xfId="8" applyFont="1" applyBorder="1" applyAlignment="1">
      <alignment horizontal="center"/>
    </xf>
    <xf numFmtId="2" fontId="1" fillId="0" borderId="2" xfId="7" applyNumberFormat="1" applyBorder="1" applyAlignment="1">
      <alignment horizontal="center"/>
    </xf>
    <xf numFmtId="1" fontId="1" fillId="0" borderId="2" xfId="7" applyNumberFormat="1" applyBorder="1" applyAlignment="1">
      <alignment horizontal="center"/>
    </xf>
  </cellXfs>
  <cellStyles count="9">
    <cellStyle name="Heading" xfId="1" xr:uid="{00000000-0005-0000-0000-000000000000}"/>
    <cellStyle name="Heading1" xfId="2" xr:uid="{00000000-0005-0000-0000-000001000000}"/>
    <cellStyle name="Migliaia" xfId="3" builtinId="3" customBuiltin="1"/>
    <cellStyle name="Migliaia 3" xfId="8" xr:uid="{599D288B-4B7E-420B-BBF4-190F0F9D3BAA}"/>
    <cellStyle name="Normale" xfId="0" builtinId="0" customBuiltin="1"/>
    <cellStyle name="Normale 2" xfId="4" xr:uid="{00000000-0005-0000-0000-000004000000}"/>
    <cellStyle name="Normale 4" xfId="7" xr:uid="{93741D74-89C2-4924-95C5-BF29F6A338F7}"/>
    <cellStyle name="Result" xfId="5" xr:uid="{00000000-0005-0000-0000-000005000000}"/>
    <cellStyle name="Result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__Anonymous_Sheet_DB__0" displayName="__Anonymous_Sheet_DB__0" ref="B18:B43" headerRowCount="0" totalsRowShown="0">
  <sortState xmlns:xlrd2="http://schemas.microsoft.com/office/spreadsheetml/2017/richdata2" ref="B18:B43">
    <sortCondition ref="B18:B43"/>
  </sortState>
  <tableColumns count="1">
    <tableColumn id="1" xr3:uid="{00000000-0010-0000-0000-000001000000}" name="Colonna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39"/>
  <sheetViews>
    <sheetView tabSelected="1" workbookViewId="0">
      <selection activeCell="I20" sqref="I20"/>
    </sheetView>
  </sheetViews>
  <sheetFormatPr defaultColWidth="8.85546875" defaultRowHeight="12.75"/>
  <cols>
    <col min="1" max="1" width="3" customWidth="1"/>
    <col min="2" max="2" width="23.28515625" style="2" customWidth="1"/>
    <col min="3" max="3" width="12.28515625" bestFit="1" customWidth="1"/>
    <col min="4" max="4" width="13.42578125" customWidth="1"/>
    <col min="5" max="5" width="13.5703125" customWidth="1"/>
    <col min="6" max="6" width="12.28515625" customWidth="1"/>
    <col min="7" max="7" width="15.140625" customWidth="1"/>
    <col min="8" max="8" width="12.28515625" customWidth="1"/>
    <col min="9" max="9" width="13.140625" bestFit="1" customWidth="1"/>
    <col min="10" max="10" width="8.85546875" customWidth="1"/>
    <col min="11" max="11" width="9.7109375" bestFit="1" customWidth="1"/>
    <col min="12" max="12" width="22.28515625" customWidth="1"/>
    <col min="13" max="14" width="10" customWidth="1"/>
  </cols>
  <sheetData>
    <row r="1" spans="2:11">
      <c r="B1" s="9" t="s">
        <v>12</v>
      </c>
    </row>
    <row r="2" spans="2:11">
      <c r="B2" s="1" t="s">
        <v>0</v>
      </c>
    </row>
    <row r="3" spans="2:11">
      <c r="B3" s="1" t="s">
        <v>20</v>
      </c>
    </row>
    <row r="4" spans="2:11">
      <c r="B4" s="1"/>
    </row>
    <row r="5" spans="2:11" ht="60">
      <c r="B5" s="1"/>
      <c r="C5" s="15" t="s">
        <v>13</v>
      </c>
      <c r="D5" s="15" t="s">
        <v>14</v>
      </c>
      <c r="E5" s="15" t="s">
        <v>15</v>
      </c>
      <c r="F5" s="15" t="s">
        <v>19</v>
      </c>
      <c r="G5" s="15" t="s">
        <v>16</v>
      </c>
      <c r="H5" s="15" t="s">
        <v>17</v>
      </c>
      <c r="I5" s="15" t="s">
        <v>18</v>
      </c>
    </row>
    <row r="6" spans="2:11" ht="15">
      <c r="B6" s="10" t="s">
        <v>2</v>
      </c>
      <c r="C6" s="16">
        <v>100</v>
      </c>
      <c r="D6" s="16" cm="1">
        <f t="array" ref="D6">_xlfn.IFS(C6=100,130,C6&gt;=90,C6*1.1,C6&gt;=70,C6,C6&gt;=50,C6*0.4,C6&lt;50,0)</f>
        <v>130</v>
      </c>
      <c r="E6" s="16">
        <v>1.2</v>
      </c>
      <c r="F6" s="16">
        <v>0.33</v>
      </c>
      <c r="G6" s="17">
        <v>1</v>
      </c>
      <c r="H6" s="18">
        <f t="shared" ref="H6:H15" si="0">D6*E6*F6*G6</f>
        <v>51.480000000000004</v>
      </c>
      <c r="I6" s="12">
        <v>474.14</v>
      </c>
      <c r="K6" s="8"/>
    </row>
    <row r="7" spans="2:11" ht="15">
      <c r="B7" s="11" t="s">
        <v>3</v>
      </c>
      <c r="C7" s="16">
        <v>100</v>
      </c>
      <c r="D7" s="16" cm="1">
        <f t="array" ref="D7">_xlfn.IFS(C7=100,130,C7&gt;=90,C7*1.1,C7&gt;=70,C7,C7&gt;=50,C7*0.4,C7&lt;50,0)</f>
        <v>130</v>
      </c>
      <c r="E7" s="16">
        <v>1.2</v>
      </c>
      <c r="F7" s="19">
        <f>34/36</f>
        <v>0.94444444444444442</v>
      </c>
      <c r="G7" s="17">
        <v>1</v>
      </c>
      <c r="H7" s="18">
        <f t="shared" si="0"/>
        <v>147.33333333333334</v>
      </c>
      <c r="I7" s="13">
        <v>1356.98</v>
      </c>
    </row>
    <row r="8" spans="2:11" ht="15">
      <c r="B8" s="11" t="s">
        <v>4</v>
      </c>
      <c r="C8" s="16">
        <v>99</v>
      </c>
      <c r="D8" s="20" cm="1">
        <f t="array" ref="D8">_xlfn.IFS(C8=100,130,C8&gt;=90,C8*1.1,C8&gt;=70,C8,C8&gt;=50,C8*0.4,C8&lt;50,0)</f>
        <v>108.9</v>
      </c>
      <c r="E8" s="16">
        <v>1.1000000000000001</v>
      </c>
      <c r="F8" s="16">
        <v>0.5</v>
      </c>
      <c r="G8" s="17">
        <v>1</v>
      </c>
      <c r="H8" s="18">
        <f t="shared" si="0"/>
        <v>59.89500000000001</v>
      </c>
      <c r="I8" s="13">
        <v>551.65</v>
      </c>
    </row>
    <row r="9" spans="2:11" ht="15">
      <c r="B9" s="11" t="s">
        <v>5</v>
      </c>
      <c r="C9" s="16">
        <v>77</v>
      </c>
      <c r="D9" s="16" cm="1">
        <f t="array" ref="D9">_xlfn.IFS(C9=100,130,C9&gt;=90,C9*1.1,C9&gt;=70,C9,C9&gt;=50,C9*0.4,C9&lt;50,0)</f>
        <v>77</v>
      </c>
      <c r="E9" s="16">
        <v>1</v>
      </c>
      <c r="F9" s="16">
        <v>0.66</v>
      </c>
      <c r="G9" s="17">
        <v>1</v>
      </c>
      <c r="H9" s="18">
        <f t="shared" si="0"/>
        <v>50.82</v>
      </c>
      <c r="I9" s="13">
        <v>468.06</v>
      </c>
    </row>
    <row r="10" spans="2:11" ht="15">
      <c r="B10" s="11" t="s">
        <v>11</v>
      </c>
      <c r="C10" s="16">
        <v>100</v>
      </c>
      <c r="D10" s="16" cm="1">
        <f t="array" ref="D10">_xlfn.IFS(C10=100,130,C10&gt;=90,C10*1.1,C10&gt;=70,C10,C10&gt;=50,C10*0.4,C10&lt;50,0)</f>
        <v>130</v>
      </c>
      <c r="E10" s="16">
        <v>1.1000000000000001</v>
      </c>
      <c r="F10" s="16">
        <v>0.33</v>
      </c>
      <c r="G10" s="17">
        <v>1</v>
      </c>
      <c r="H10" s="18">
        <f t="shared" si="0"/>
        <v>47.190000000000005</v>
      </c>
      <c r="I10" s="13">
        <v>434.63</v>
      </c>
    </row>
    <row r="11" spans="2:11" ht="15">
      <c r="B11" s="11" t="s">
        <v>6</v>
      </c>
      <c r="C11" s="16">
        <v>71</v>
      </c>
      <c r="D11" s="16" cm="1">
        <f t="array" ref="D11">_xlfn.IFS(C11=100,130,C11&gt;=90,C11*1.1,C11&gt;=70,C11,C11&gt;=50,C11*0.4,C11&lt;50,0)</f>
        <v>71</v>
      </c>
      <c r="E11" s="16">
        <v>1</v>
      </c>
      <c r="F11" s="16">
        <v>1</v>
      </c>
      <c r="G11" s="17">
        <v>1</v>
      </c>
      <c r="H11" s="18">
        <f t="shared" si="0"/>
        <v>71</v>
      </c>
      <c r="I11" s="13">
        <v>653.92999999999995</v>
      </c>
    </row>
    <row r="12" spans="2:11" ht="15">
      <c r="B12" s="11" t="s">
        <v>7</v>
      </c>
      <c r="C12" s="16">
        <v>82</v>
      </c>
      <c r="D12" s="16" cm="1">
        <f t="array" ref="D12">_xlfn.IFS(C12=100,130,C12&gt;=90,C12*1.1,C12&gt;=70,C12,C12&gt;=50,C12*0.4,C12&lt;50,0)</f>
        <v>82</v>
      </c>
      <c r="E12" s="16">
        <v>1</v>
      </c>
      <c r="F12" s="16">
        <v>1</v>
      </c>
      <c r="G12" s="17">
        <v>1</v>
      </c>
      <c r="H12" s="18">
        <f t="shared" si="0"/>
        <v>82</v>
      </c>
      <c r="I12" s="13">
        <v>755.24</v>
      </c>
    </row>
    <row r="13" spans="2:11" ht="15">
      <c r="B13" s="11" t="s">
        <v>8</v>
      </c>
      <c r="C13" s="16">
        <v>90</v>
      </c>
      <c r="D13" s="16" cm="1">
        <f t="array" ref="D13">_xlfn.IFS(C13=100,130,C13&gt;=90,C13*1.1,C13&gt;=70,C13,C13&gt;=50,C13*0.4,C13&lt;50,0)</f>
        <v>99.000000000000014</v>
      </c>
      <c r="E13" s="16">
        <v>1</v>
      </c>
      <c r="F13" s="16">
        <v>1</v>
      </c>
      <c r="G13" s="17">
        <v>1</v>
      </c>
      <c r="H13" s="18">
        <f t="shared" si="0"/>
        <v>99.000000000000014</v>
      </c>
      <c r="I13" s="13">
        <v>911.81</v>
      </c>
    </row>
    <row r="14" spans="2:11" ht="15">
      <c r="B14" s="11" t="s">
        <v>9</v>
      </c>
      <c r="C14" s="16">
        <v>99</v>
      </c>
      <c r="D14" s="20" cm="1">
        <f t="array" ref="D14">_xlfn.IFS(C14=100,130,C14&gt;=90,C14*1.1,C14&gt;=70,C14,C14&gt;=50,C14*0.4,C14&lt;50,0)</f>
        <v>108.9</v>
      </c>
      <c r="E14" s="16">
        <v>1</v>
      </c>
      <c r="F14" s="16">
        <v>0.57999999999999996</v>
      </c>
      <c r="G14" s="17">
        <v>1</v>
      </c>
      <c r="H14" s="18">
        <f t="shared" si="0"/>
        <v>63.161999999999999</v>
      </c>
      <c r="I14" s="13">
        <v>581.74</v>
      </c>
    </row>
    <row r="15" spans="2:11" ht="15">
      <c r="B15" s="11" t="s">
        <v>10</v>
      </c>
      <c r="C15" s="16">
        <v>90</v>
      </c>
      <c r="D15" s="16" cm="1">
        <f t="array" ref="D15">_xlfn.IFS(C15=100,130,C15&gt;=90,C15*1.1,C15&gt;=70,C15,C15&gt;=50,C15*0.4,C15&lt;50,0)</f>
        <v>99.000000000000014</v>
      </c>
      <c r="E15" s="16">
        <v>1</v>
      </c>
      <c r="F15" s="16">
        <v>1</v>
      </c>
      <c r="G15" s="17">
        <v>1</v>
      </c>
      <c r="H15" s="18">
        <f t="shared" si="0"/>
        <v>99.000000000000014</v>
      </c>
      <c r="I15" s="13">
        <v>911.81</v>
      </c>
    </row>
    <row r="16" spans="2:11" ht="15">
      <c r="B16" s="6" t="s">
        <v>1</v>
      </c>
      <c r="C16" s="14"/>
      <c r="D16" s="14"/>
      <c r="E16" s="14"/>
      <c r="F16" s="14"/>
      <c r="G16" s="14"/>
      <c r="H16" s="14"/>
      <c r="I16" s="7">
        <f>SUM(I6:I15)</f>
        <v>7099.99</v>
      </c>
    </row>
    <row r="17" spans="2:9">
      <c r="B17" s="5"/>
    </row>
    <row r="18" spans="2:9">
      <c r="B18" s="5"/>
      <c r="I18" s="3"/>
    </row>
    <row r="19" spans="2:9" ht="15">
      <c r="B19" s="4"/>
      <c r="I19" s="3"/>
    </row>
    <row r="20" spans="2:9" ht="15">
      <c r="B20" s="4"/>
      <c r="I20" s="3"/>
    </row>
    <row r="21" spans="2:9" ht="15">
      <c r="B21" s="4"/>
    </row>
    <row r="22" spans="2:9" ht="15">
      <c r="B22" s="4"/>
    </row>
    <row r="23" spans="2:9" ht="15">
      <c r="B23" s="4"/>
      <c r="I23" s="3"/>
    </row>
    <row r="24" spans="2:9" ht="15">
      <c r="B24" s="4"/>
      <c r="I24" s="3"/>
    </row>
    <row r="25" spans="2:9" ht="15">
      <c r="B25" s="4"/>
    </row>
    <row r="26" spans="2:9" ht="15">
      <c r="B26" s="4"/>
    </row>
    <row r="27" spans="2:9" ht="15">
      <c r="B27" s="4"/>
    </row>
    <row r="28" spans="2:9" ht="15">
      <c r="B28" s="4"/>
    </row>
    <row r="29" spans="2:9" ht="15">
      <c r="B29" s="4"/>
    </row>
    <row r="30" spans="2:9" ht="15">
      <c r="B30" s="4"/>
    </row>
    <row r="31" spans="2:9" ht="15">
      <c r="B31" s="4"/>
    </row>
    <row r="32" spans="2:9" ht="15">
      <c r="B32" s="4"/>
    </row>
    <row r="33" spans="2:2" ht="15">
      <c r="B33" s="4"/>
    </row>
    <row r="34" spans="2:2" ht="15">
      <c r="B34" s="4"/>
    </row>
    <row r="35" spans="2:2" ht="15">
      <c r="B35" s="4"/>
    </row>
    <row r="36" spans="2:2" ht="15">
      <c r="B36" s="4"/>
    </row>
    <row r="37" spans="2:2" ht="15">
      <c r="B37" s="4"/>
    </row>
    <row r="38" spans="2:2" ht="15">
      <c r="B38" s="4"/>
    </row>
    <row r="39" spans="2:2" ht="15">
      <c r="B39" s="4"/>
    </row>
  </sheetData>
  <pageMargins left="0.7" right="0.7" top="0.75" bottom="0.75" header="0.29999999999999993" footer="0.29999999999999993"/>
  <pageSetup paperSize="9" fitToWidth="0" fitToHeight="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grado_differenziazione_premi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Antonina Manti</dc:creator>
  <cp:lastModifiedBy>Ilari Cavallari</cp:lastModifiedBy>
  <cp:revision>3</cp:revision>
  <cp:lastPrinted>2024-09-18T14:16:54Z</cp:lastPrinted>
  <dcterms:created xsi:type="dcterms:W3CDTF">2016-03-17T08:25:16Z</dcterms:created>
  <dcterms:modified xsi:type="dcterms:W3CDTF">2024-11-27T14:01:08Z</dcterms:modified>
</cp:coreProperties>
</file>