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server.loc\documentiuffici\ServiziSociali\Ufficio Sport\Sportmattia\Fondazione\Contabilita\Bilancio_Obiettivo\2025\bdap\"/>
    </mc:Choice>
  </mc:AlternateContent>
  <xr:revisionPtr revIDLastSave="0" documentId="13_ncr:1_{0EAEEA7C-FF41-4D6E-9D69-0D3D2ADA9708}" xr6:coauthVersionLast="47" xr6:coauthVersionMax="47" xr10:uidLastSave="{00000000-0000-0000-0000-000000000000}"/>
  <workbookProtection lockStructure="1"/>
  <bookViews>
    <workbookView xWindow="28680" yWindow="-120" windowWidth="29040" windowHeight="15720" activeTab="1" xr2:uid="{00000000-000D-0000-FFFF-FFFF00000000}"/>
  </bookViews>
  <sheets>
    <sheet name="Linee guida" sheetId="1" r:id="rId1"/>
    <sheet name="1 Conto economico a valore e co" sheetId="2" r:id="rId2"/>
  </sheets>
  <calcPr calcId="191029"/>
</workbook>
</file>

<file path=xl/calcChain.xml><?xml version="1.0" encoding="utf-8"?>
<calcChain xmlns="http://schemas.openxmlformats.org/spreadsheetml/2006/main">
  <c r="F99" i="2" l="1"/>
  <c r="D99" i="2"/>
  <c r="F98" i="2"/>
  <c r="D98" i="2"/>
  <c r="F97" i="2"/>
  <c r="D97" i="2"/>
  <c r="F96" i="2"/>
  <c r="D96" i="2"/>
  <c r="F95" i="2"/>
  <c r="D95" i="2"/>
  <c r="F94" i="2"/>
  <c r="D94" i="2"/>
  <c r="F92" i="2"/>
  <c r="D92" i="2"/>
  <c r="F91" i="2"/>
  <c r="D91" i="2"/>
  <c r="F90" i="2"/>
  <c r="D90" i="2"/>
  <c r="F89" i="2"/>
  <c r="D89" i="2"/>
  <c r="F88" i="2"/>
  <c r="D88" i="2"/>
  <c r="F87" i="2"/>
  <c r="D87" i="2"/>
  <c r="F86" i="2"/>
  <c r="D86" i="2"/>
  <c r="F85" i="2"/>
  <c r="D85" i="2"/>
  <c r="F83" i="2"/>
  <c r="D83" i="2"/>
  <c r="F82" i="2"/>
  <c r="D82" i="2"/>
  <c r="F81" i="2"/>
  <c r="D81" i="2"/>
  <c r="F80" i="2"/>
  <c r="D80" i="2"/>
  <c r="F79" i="2"/>
  <c r="D79" i="2"/>
  <c r="F78" i="2"/>
  <c r="D78" i="2"/>
  <c r="F75" i="2"/>
  <c r="D75" i="2"/>
  <c r="F74" i="2"/>
  <c r="D74" i="2"/>
  <c r="F73" i="2"/>
  <c r="D73" i="2"/>
  <c r="F72" i="2"/>
  <c r="D72" i="2"/>
  <c r="F71" i="2"/>
  <c r="D71" i="2"/>
  <c r="F70" i="2"/>
  <c r="D70" i="2"/>
  <c r="F69" i="2"/>
  <c r="D69" i="2"/>
  <c r="F68" i="2"/>
  <c r="D68" i="2"/>
  <c r="F66" i="2"/>
  <c r="D66" i="2"/>
  <c r="F65" i="2"/>
  <c r="D65" i="2"/>
  <c r="F64" i="2"/>
  <c r="D64" i="2"/>
  <c r="F63" i="2"/>
  <c r="D63" i="2"/>
  <c r="F62" i="2"/>
  <c r="D62" i="2"/>
  <c r="F61" i="2"/>
  <c r="D61" i="2"/>
  <c r="F60" i="2"/>
  <c r="D60" i="2"/>
  <c r="F58" i="2"/>
  <c r="D58" i="2"/>
  <c r="F57" i="2"/>
  <c r="D57" i="2"/>
  <c r="F56" i="2"/>
  <c r="D56" i="2"/>
  <c r="F55" i="2"/>
  <c r="D55" i="2"/>
  <c r="F54" i="2"/>
  <c r="D54" i="2"/>
  <c r="F53" i="2"/>
  <c r="D53" i="2"/>
  <c r="F52" i="2"/>
  <c r="D52" i="2"/>
  <c r="F51" i="2"/>
  <c r="D51" i="2"/>
  <c r="F48" i="2"/>
  <c r="D48" i="2"/>
  <c r="F47" i="2"/>
  <c r="D47" i="2"/>
  <c r="F46" i="2"/>
  <c r="D46" i="2"/>
  <c r="F45" i="2"/>
  <c r="D45" i="2"/>
  <c r="F44" i="2"/>
  <c r="D44" i="2"/>
  <c r="F43" i="2"/>
  <c r="D43" i="2"/>
  <c r="F40" i="2"/>
  <c r="D40" i="2"/>
  <c r="F39" i="2"/>
  <c r="D39" i="2"/>
  <c r="F38" i="2"/>
  <c r="D38" i="2"/>
  <c r="F37" i="2"/>
  <c r="D37" i="2"/>
  <c r="F36" i="2"/>
  <c r="D36" i="2"/>
  <c r="F35" i="2"/>
  <c r="D35" i="2"/>
  <c r="F34" i="2"/>
  <c r="D34" i="2"/>
  <c r="F33" i="2"/>
  <c r="D33" i="2"/>
  <c r="F32" i="2"/>
  <c r="D32" i="2"/>
  <c r="F31" i="2"/>
  <c r="D31" i="2"/>
  <c r="F30" i="2"/>
  <c r="D30" i="2"/>
  <c r="F28" i="2"/>
  <c r="D28" i="2"/>
  <c r="F27" i="2"/>
  <c r="D27" i="2"/>
  <c r="F26" i="2"/>
  <c r="D26" i="2"/>
  <c r="F25" i="2"/>
  <c r="D25" i="2"/>
  <c r="F24" i="2"/>
  <c r="D24" i="2"/>
  <c r="F23" i="2"/>
  <c r="D23" i="2"/>
  <c r="F21" i="2"/>
  <c r="D21" i="2"/>
  <c r="F20" i="2"/>
  <c r="D20" i="2"/>
  <c r="F19" i="2"/>
  <c r="D19" i="2"/>
  <c r="F17" i="2"/>
  <c r="D17" i="2"/>
  <c r="F16" i="2"/>
  <c r="D16" i="2"/>
  <c r="F15" i="2"/>
  <c r="D15" i="2"/>
  <c r="F14" i="2"/>
  <c r="D14" i="2"/>
  <c r="F12" i="2"/>
  <c r="D12" i="2"/>
  <c r="F11" i="2"/>
  <c r="D11" i="2"/>
  <c r="F10" i="2"/>
  <c r="D10" i="2"/>
  <c r="F9" i="2"/>
  <c r="D9" i="2"/>
</calcChain>
</file>

<file path=xl/sharedStrings.xml><?xml version="1.0" encoding="utf-8"?>
<sst xmlns="http://schemas.openxmlformats.org/spreadsheetml/2006/main" count="200" uniqueCount="172">
  <si>
    <t>Linee guida per la compilazione</t>
  </si>
  <si>
    <t>Il file Excel può essere utilizzato per generare, successivamente, un'istanza XBRL da trasmettere al Sistema Bilanci Armonizzati. Il modello è coerente alla versione vigente della tassonomia XBRL, disponibile nel sito dell'Agenzia per l'Italia Digitale, per la trasmissione del bilancio civilistico ordinario delle imprese alle Camere di Commercio per l'esercizio selezionato.</t>
  </si>
  <si>
    <r>
      <t>Gli importi da valorizzare devono essere inseriti nelle celle bianche, nella colonna dell'anno di riferimento (</t>
    </r>
    <r>
      <rPr>
        <b/>
        <sz val="11"/>
        <rFont val="Calibri"/>
      </rPr>
      <t>Input</t>
    </r>
    <r>
      <rPr>
        <sz val="11"/>
        <color indexed="8"/>
        <rFont val="Calibri"/>
        <family val="2"/>
        <scheme val="minor"/>
      </rPr>
      <t>); devono essere espressi in euro e con due cifre decimali separate da virgola; è consentito inserire il segno meno (-) per indicare importi negativi. Non è necessario inserire il separatore delle migliaia.</t>
    </r>
  </si>
  <si>
    <r>
      <t>Nella colonna contigua (</t>
    </r>
    <r>
      <rPr>
        <b/>
        <sz val="11"/>
        <rFont val="Calibri"/>
      </rPr>
      <t>Valori calcolati</t>
    </r>
    <r>
      <rPr>
        <sz val="11"/>
        <color indexed="8"/>
        <rFont val="Calibri"/>
        <family val="2"/>
        <scheme val="minor"/>
      </rPr>
      <t>) viene data evidenza del dato inserito ed eseguita una simulazione del calcolo degli importi totali.</t>
    </r>
  </si>
  <si>
    <t>Le celle nelle quali il valore totale inserito è diverso da quello calcolato automaticamente nella colonna contigua, assumono il colore giallo: è opportuno verificare e risolvere in sequenza eventuali discordanze nelle celle evidenziate al fine di limitare eventuali errori di squadratura successivi alla trasmissione del file XBRL a sistema.</t>
  </si>
  <si>
    <t>Si raccomanda di inserire solo caratteri numerici e, nel caso in cui si vogliano copiare gli importi da un altro documento Excel, si suggerisce di utilizzare l'opzione "Incolla valori".</t>
  </si>
  <si>
    <t>46</t>
  </si>
  <si>
    <t>Tassonomia budget economico (conto economico del bilancio civilistico ordinario)</t>
  </si>
  <si>
    <t>744</t>
  </si>
  <si>
    <t>Conto economico a valore e costo della produzione (schema civilistico)</t>
  </si>
  <si>
    <t/>
  </si>
  <si>
    <t>Conto economico</t>
  </si>
  <si>
    <t>Input</t>
  </si>
  <si>
    <t>Valori calcolati</t>
  </si>
  <si>
    <t xml:space="preserve">    A) Valore della produzione</t>
  </si>
  <si>
    <t>itcc-ci_ValoreProduzioneRicaviVenditePrestazioni</t>
  </si>
  <si>
    <t xml:space="preserve">        1) ricavi delle vendite e delle prestazioni</t>
  </si>
  <si>
    <t>itcc-ci_ValoreProduzioneVariazioniRimanenzeProdottiCorsoLavorazioneSemilavoratiFiniti</t>
  </si>
  <si>
    <t xml:space="preserve">        2) variazioni delle rimanenze di prodotti in corso di lavorazione, semilavorati e finiti</t>
  </si>
  <si>
    <t>itcc-ci_ValoreProduzioneVariazioniLavoriCorsoOrdinazione</t>
  </si>
  <si>
    <t xml:space="preserve">        3) variazioni dei lavori in corso su ordinazione</t>
  </si>
  <si>
    <t>itcc-ci_ValoreProduzioneIncrementiImmobilizzazioniLavoriInterni</t>
  </si>
  <si>
    <t xml:space="preserve">        4) incrementi di immobilizzazioni per lavori interni</t>
  </si>
  <si>
    <t xml:space="preserve">        5) altri ricavi e proventi</t>
  </si>
  <si>
    <t>itcc-ci_ValoreProduzioneAltriRicaviProventiContributiContoEsercizio</t>
  </si>
  <si>
    <t xml:space="preserve">            contributi in conto esercizio</t>
  </si>
  <si>
    <t>itcc-ci_ValoreProduzioneAltriRicaviProventiAltri</t>
  </si>
  <si>
    <t xml:space="preserve">            altri</t>
  </si>
  <si>
    <t>itcc-ci_ValoreProduzioneAltriRicaviProventiTotaleAltriRicaviProventi</t>
  </si>
  <si>
    <t xml:space="preserve">            Totale altri ricavi e proventi</t>
  </si>
  <si>
    <t>itcc-ci_TotaleValoreProduzione</t>
  </si>
  <si>
    <t xml:space="preserve">        Totale valore della produzione</t>
  </si>
  <si>
    <t xml:space="preserve">    B) Costi della produzione</t>
  </si>
  <si>
    <t>itcc-ci_CostiProduzioneMateriePrimeSussidiarieConsumoMerci</t>
  </si>
  <si>
    <t xml:space="preserve">        6) per materie prime, sussidiarie, di consumo e di merci</t>
  </si>
  <si>
    <t>itcc-ci_CostiProduzioneServizi</t>
  </si>
  <si>
    <t xml:space="preserve">        7) per servizi</t>
  </si>
  <si>
    <t>itcc-ci_CostiProduzioneGodimentoBeniTerzi</t>
  </si>
  <si>
    <t xml:space="preserve">        8) per godimento di beni di terzi</t>
  </si>
  <si>
    <t xml:space="preserve">        9) per il personale</t>
  </si>
  <si>
    <t>itcc-ci_CostiProduzionePersonaleSalariStipendi</t>
  </si>
  <si>
    <t xml:space="preserve">            a) salari e stipendi</t>
  </si>
  <si>
    <t>itcc-ci_CostiProduzionePersonaleOneriSociali</t>
  </si>
  <si>
    <t xml:space="preserve">            b) oneri sociali</t>
  </si>
  <si>
    <t>itcc-ci_CostiProduzionePersonaleTrattamentoFineRapporto</t>
  </si>
  <si>
    <t xml:space="preserve">            c) trattamento di fine rapporto</t>
  </si>
  <si>
    <t>itcc-ci_CostiProduzionePersonaleTrattamentoQuiescenzaSimili</t>
  </si>
  <si>
    <t xml:space="preserve">            d) trattamento di quiescenza e simili</t>
  </si>
  <si>
    <t>itcc-ci_CostiProduzionePersonaleAltriCosti</t>
  </si>
  <si>
    <t xml:space="preserve">            e) altri costi</t>
  </si>
  <si>
    <t>itcc-ci_CostiProduzionePersonaleTotaleCostiPersonale</t>
  </si>
  <si>
    <t xml:space="preserve">            Totale costi per il personale</t>
  </si>
  <si>
    <t xml:space="preserve">        10) ammortamenti e svalutazioni</t>
  </si>
  <si>
    <t>itcc-ci_CostiProduzioneAmmortamentiSvalutazioniAmmortamentoImmobilizzazioniImmateriali</t>
  </si>
  <si>
    <t xml:space="preserve">            a) ammortamento delle immobilizzazioni immateriali</t>
  </si>
  <si>
    <t>itcc-ci_CostiProduzioneAmmortamentiSvalutazioniAmmortamentoImmobilizzazioniMateriali</t>
  </si>
  <si>
    <t xml:space="preserve">            b) ammortamento delle immobilizzazioni materiali</t>
  </si>
  <si>
    <t>itcc-ci_CostiProduzioneAmmortamentiSvalutazioniAltreSvalutazioniImmobilizzazioni</t>
  </si>
  <si>
    <t xml:space="preserve">            c) altre svalutazioni delle immobilizzazioni</t>
  </si>
  <si>
    <t>itcc-ci_CostiProduzioneAmmortamentiSvalutazioniSvalutazioniCreditiCompresiAttivoCircolanteDisponibilitaLiquide</t>
  </si>
  <si>
    <t xml:space="preserve">            d) svalutazioni dei crediti compresi nell'attivo circolante e delle disponibilità liquide</t>
  </si>
  <si>
    <t>itcc-ci_CostiProduzioneAmmortamentiSvalutazioniTotaleAmmortamentiSvalutazioni</t>
  </si>
  <si>
    <t xml:space="preserve">            Totale ammortamenti e svalutazioni</t>
  </si>
  <si>
    <t>itcc-ci_CostiProduzioneVariazioniRimanenzeMateriePrimeSussidiarieConsumoMerci</t>
  </si>
  <si>
    <t xml:space="preserve">        11) variazioni delle rimanenze di materie prime, sussidiarie, di consumo e merci</t>
  </si>
  <si>
    <t>itcc-ci_CostiProduzioneAccantonamentiRischi</t>
  </si>
  <si>
    <t xml:space="preserve">        12) accantonamenti per rischi</t>
  </si>
  <si>
    <t>itcc-ci_CostiProduzioneAltriAccantonamenti</t>
  </si>
  <si>
    <t xml:space="preserve">        13) altri accantonamenti</t>
  </si>
  <si>
    <t>itcc-ci_CostiProduzioneOneriDiversiGestione</t>
  </si>
  <si>
    <t xml:space="preserve">        14) oneri diversi di gestione</t>
  </si>
  <si>
    <t>itcc-ci_TotaleCostiProduzione</t>
  </si>
  <si>
    <t xml:space="preserve">        Totale costi della produzione</t>
  </si>
  <si>
    <t>itcc-ci_DifferenzaValoreCostiProduzione</t>
  </si>
  <si>
    <t xml:space="preserve">    Differenza tra valore e costi della produzione (A - B)</t>
  </si>
  <si>
    <t xml:space="preserve">    C) Proventi e oneri finanziari</t>
  </si>
  <si>
    <t xml:space="preserve">        15) proventi da partecipazioni</t>
  </si>
  <si>
    <t>itcc-ci_ProventiOneriFinanziariProventiPartecipazioniImpreseControllate</t>
  </si>
  <si>
    <t xml:space="preserve">            da imprese controllate</t>
  </si>
  <si>
    <t>itcc-ci_ProventiOneriFinanziariProventiPartecipazioniImpreseCollegate</t>
  </si>
  <si>
    <t xml:space="preserve">            da imprese collegate</t>
  </si>
  <si>
    <t>itcc-ci_ProventiOneriFinanziariProventiPartecipazioniImpreseControllanti</t>
  </si>
  <si>
    <t xml:space="preserve">            da imprese controllanti</t>
  </si>
  <si>
    <t>itcc-ci_ProventiOneriFinanziariProventiPartecipazioniImpreseSottoposteControlloControllanti</t>
  </si>
  <si>
    <t xml:space="preserve">            da imprese sottoposte al controllo delle controllanti</t>
  </si>
  <si>
    <t>itcc-ci_ProventiOneriFinanziariProventiPartecipazioniAltri</t>
  </si>
  <si>
    <t>itcc-ci_ProventiOneriFinanziariProventiPartecipazioniTotaleProventiPartecipazioni</t>
  </si>
  <si>
    <t xml:space="preserve">            Totale proventi da partecipazioni</t>
  </si>
  <si>
    <t xml:space="preserve">        16) altri proventi finanziari</t>
  </si>
  <si>
    <t xml:space="preserve">            a) da crediti iscritti nelle immobilizzazioni</t>
  </si>
  <si>
    <t>itcc-ci_ProventiOneriFinanziariAltriProventiFinanziariCreditiIscrittiImmobilizzazioniImpreseControllate</t>
  </si>
  <si>
    <t xml:space="preserve">                da imprese controllate</t>
  </si>
  <si>
    <t>itcc-ci_ProventiOneriFinanziariAltriProventiFinanziariCreditiIscrittiImmobilizzazioniImpreseCollegate</t>
  </si>
  <si>
    <t xml:space="preserve">                da imprese collegate</t>
  </si>
  <si>
    <t>itcc-ci_ProventiOneriFinanziariAltriProventiFinanziariCreditiIscrittiImmobilizzazioniImpreseControllanti</t>
  </si>
  <si>
    <t xml:space="preserve">                da imprese controllanti</t>
  </si>
  <si>
    <t>itcc-ci_ProventiOneriFinanziariAltriProventiFinanziariCreditiIscrittiImmobilizzazioniImpreseSottoposteControlloControllanti</t>
  </si>
  <si>
    <t xml:space="preserve">                da imprese sottoposte al controllo delle controllanti</t>
  </si>
  <si>
    <t>itcc-ci_ProventiOneriFinanziariAltriProventiFinanziariCreditiIscrittiImmobilizzazioniAltri</t>
  </si>
  <si>
    <t xml:space="preserve">                altri</t>
  </si>
  <si>
    <t>itcc-ci_ProventiOneriFinanziariAltriProventiFinanziariCreditiIscrittiImmobilizzazioniTotaleProventiFinanziariCreditiIscrittiImmobilizzazioni</t>
  </si>
  <si>
    <t xml:space="preserve">                Totale proventi finanziari da crediti iscritti nelle immobilizzazioni</t>
  </si>
  <si>
    <t>itcc-ci_ProventiOneriFinanziariAltriProventiFinanziariTitoliIscrittiImmobilizzazioniNonCostituisconoPartecipazioni</t>
  </si>
  <si>
    <t xml:space="preserve">            b) da titoli iscritti nelle immobilizzazioni che non costituiscono partecipazioni</t>
  </si>
  <si>
    <t>itcc-ci_ProventiOneriFinanziariAltriProventiFinanziariTitoliIscrittiAttivoCircolanteNonCostituisconoPartecipazioni</t>
  </si>
  <si>
    <t xml:space="preserve">            c) da titoli iscritti nell'attivo circolante che non costituiscono partecipazioni</t>
  </si>
  <si>
    <t xml:space="preserve">            d) proventi diversi dai precedenti</t>
  </si>
  <si>
    <t>itcc-ci_ProventiOneriFinanziariAltriProventiFinanziariProventiDiversiPrecedentiImpreseControllate</t>
  </si>
  <si>
    <t>itcc-ci_ProventiOneriFinanziariAltriProventiFinanziariProventiDiversiPrecedentiImpreseCollegate</t>
  </si>
  <si>
    <t>itcc-ci_ProventiOneriFinanziariAltriProventiFinanziariProventiDiversiPrecedentiImpreseControllanti</t>
  </si>
  <si>
    <t>itcc-ci_ProventiOneriFinanziariAltriProventiFinanziariProventiDiversiPrecedentiImpreseSottoposteControlloControllanti</t>
  </si>
  <si>
    <t>itcc-ci_ProventiOneriFinanziariAltriProventiFinanziariProventiDiversiPrecedentiAltri</t>
  </si>
  <si>
    <t>itcc-ci_ProventiOneriFinanziariAltriProventiFinanziariProventiDiversiPrecedentiTotaleProventiDiversiPrecedenti</t>
  </si>
  <si>
    <t xml:space="preserve">                Totale proventi diversi dai precedenti</t>
  </si>
  <si>
    <t>itcc-ci_ProventiOneriFinanziariAltriProventiFinanziariTotaleAltriProventiFinanziari</t>
  </si>
  <si>
    <t xml:space="preserve">            Totale altri proventi finanziari</t>
  </si>
  <si>
    <t xml:space="preserve">        17) interessi e altri oneri finanziari</t>
  </si>
  <si>
    <t>itcc-ci_ProventiOneriFinanziariInteressiAltriOneriFinanziariVersoImpreseControllate</t>
  </si>
  <si>
    <t xml:space="preserve">            verso imprese controllate</t>
  </si>
  <si>
    <t>itcc-ci_ProventiOneriFinanziariInteressiAltriOneriFinanziariVersoImpreseCollegate</t>
  </si>
  <si>
    <t xml:space="preserve">            verso imprese collegate</t>
  </si>
  <si>
    <t>itcc-ci_ProventiOneriFinanziariInteressiAltriOneriFinanziariVersoImpreseControllanti</t>
  </si>
  <si>
    <t xml:space="preserve">            verso imprese controllanti</t>
  </si>
  <si>
    <t>itcc-ci_ProventiOneriFinanziariInteressiAltriOneriFinanziariVersoImpreseSottoposteControlloControllanti</t>
  </si>
  <si>
    <t xml:space="preserve">            verso imprese sottoposte al controllo delle controllanti</t>
  </si>
  <si>
    <t>itcc-ci_ProventiOneriFinanziariInteressiAltriOneriFinanziariAltri</t>
  </si>
  <si>
    <t>itcc-ci_ProventiOneriFinanziariInteressiAltriOneriFinanziariTotaleInteressiAltriOneriFinanziari</t>
  </si>
  <si>
    <t xml:space="preserve">            Totale interessi e altri oneri finanziari</t>
  </si>
  <si>
    <t>itcc-ci_ProventiOneriFinanziariUtiliPerditeCambi</t>
  </si>
  <si>
    <t xml:space="preserve">        17-bis) utili e perdite su cambi</t>
  </si>
  <si>
    <t>itcc-ci_TotaleProventiOneriFinanziari</t>
  </si>
  <si>
    <t xml:space="preserve">        Totale proventi e oneri finanziari (15 + 16 - 17 + - 17-bis)</t>
  </si>
  <si>
    <t xml:space="preserve">    D) Rettifiche di valore di attività e passività finanziarie</t>
  </si>
  <si>
    <t xml:space="preserve">        18) rivalutazioni</t>
  </si>
  <si>
    <t>itcc-ci_RettificheValoreAttivitaPassivitaFinanziarieRivalutazioniPartecipazioni</t>
  </si>
  <si>
    <t xml:space="preserve">            a) di partecipazioni</t>
  </si>
  <si>
    <t>itcc-ci_RettificheValoreAttivitaPassivitaFinanziarieRivalutazioniImmobilizzazioniFinanziarieNonCostituisconoPartecipazioni</t>
  </si>
  <si>
    <t xml:space="preserve">            b) di immobilizzazioni finanziarie che non costituiscono partecipazioni</t>
  </si>
  <si>
    <t>itcc-ci_RettificheValoreAttivitaPassivitaFinanziarieRivalutazioniTitoliIscrittiAttivoCircolanteNonCostituisconoPartecipazioni</t>
  </si>
  <si>
    <t xml:space="preserve">            c) di titoli iscritti all'attivo circolante che non costituiscono partecipazioni</t>
  </si>
  <si>
    <t>itcc-ci_RettificheValoreAttivitaPassivitaFinanziarieRivalutazioniStrumentiFinanziariDerivati</t>
  </si>
  <si>
    <t xml:space="preserve">            d) di strumenti finanziari derivati</t>
  </si>
  <si>
    <t>itcc-ci_RettificheValoreAttivitaPassivitaFinanziarieRivalutazioniAttivitaFinanziarieLaGestioneAccentrataTesoreria</t>
  </si>
  <si>
    <t xml:space="preserve">            di attività finanziarie per la gestione accentrata della tesoreria</t>
  </si>
  <si>
    <t>itcc-ci_RettificheValoreAttivitaPassivitaFinanziarieRivalutazioniTotaleRivalutazioni</t>
  </si>
  <si>
    <t xml:space="preserve">            Totale rivalutazioni</t>
  </si>
  <si>
    <t xml:space="preserve">        19) svalutazioni</t>
  </si>
  <si>
    <t>itcc-ci_RettificheValoreAttivitaPassivitaFinanziarieSvalutazioniPartecipazioni</t>
  </si>
  <si>
    <t>itcc-ci_RettificheValoreAttivitaPassivitaFinanziarieSvalutazioniImmobilizzazioniFinanziarieNonCostituisconoPartecipazioni</t>
  </si>
  <si>
    <t>itcc-ci_RettificheValoreAttivitaPassivitaFinanziarieSvalutazioniTitoliIscrittiAttivoCircolanteNonCostituisconoPartecipazioni</t>
  </si>
  <si>
    <t xml:space="preserve">            c) di titoli iscritti nell'attivo circolante che non costituiscono partecipazioni</t>
  </si>
  <si>
    <t>itcc-ci_RettificheValoreAttivitaPassivitaFinanziarieSvalutazioniStrumentiFinanziariDerivati</t>
  </si>
  <si>
    <t>itcc-ci_RettificheValoreAttivitaPassivitaFinanziarieSvalutazioniAttivitaFinanziarieLaGestioneAccentrataTesoreria</t>
  </si>
  <si>
    <t>itcc-ci_RettificheValoreAttivitaPassivitaFinanziarieSvalutazioniTotaleSvalutazioni</t>
  </si>
  <si>
    <t xml:space="preserve">            Totale svalutazioni</t>
  </si>
  <si>
    <t>itcc-ci_TotaleRettificheValoreAttivitaPassivitaFinanziarie</t>
  </si>
  <si>
    <t xml:space="preserve">        Totale delle rettifiche di valore di attività e passività finanziarie (18 - 19)</t>
  </si>
  <si>
    <t>itcc-ci_RisultatoPrimaImposte</t>
  </si>
  <si>
    <t xml:space="preserve">    Risultato prima delle imposte (A - B + - C + - D)</t>
  </si>
  <si>
    <t xml:space="preserve">    20) Imposte sul reddito dell'esercizio, correnti, differite e anticipate</t>
  </si>
  <si>
    <t>itcc-ci_ImposteRedditoEsercizioCorrentiDifferiteAnticipateImposteCorrenti</t>
  </si>
  <si>
    <t xml:space="preserve">        imposte correnti</t>
  </si>
  <si>
    <t>itcc-ci_ImposteRedditoEsercizioCorrentiDifferiteAnticipateImposteRelativeEserciziPrecedenti</t>
  </si>
  <si>
    <t xml:space="preserve">        imposte relative a esercizi precedenti</t>
  </si>
  <si>
    <t>itcc-ci_ImposteRedditoEsercizioCorrentiDifferiteAnticipateImposteDifferiteAnticipate</t>
  </si>
  <si>
    <t xml:space="preserve">        imposte differite e anticipate</t>
  </si>
  <si>
    <t>itcc-ci_ImposteRedditoEsercizioCorrentiDifferiteAnticipateProventiOneriAdesioneRegimeConsolidatoFiscaleTrasparenzaFiscale</t>
  </si>
  <si>
    <t xml:space="preserve">        proventi (oneri) da adesione al regime di consolidato fiscale / trasparenza fiscale</t>
  </si>
  <si>
    <t>itcc-ci_ImposteRedditoEsercizioCorrentiDifferiteAnticipateTotaleImposteRedditoEsercizioCorrentiDifferiteAnticipate</t>
  </si>
  <si>
    <t xml:space="preserve">        Totale delle imposte sul reddito dell'esercizio, correnti, differite e anticipate</t>
  </si>
  <si>
    <t>itcc-ci_UtilePerditaEsercizio</t>
  </si>
  <si>
    <t xml:space="preserve">    21) Utile (perdita) dell'esercizio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</si>
</sst>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name val="Calibri"/>
    </font>
    <font>
      <b/>
      <sz val="20"/>
      <name val="Calibri"/>
    </font>
    <font>
      <b/>
      <sz val="11"/>
      <name val="Calibri"/>
    </font>
    <font>
      <sz val="11"/>
      <color indexed="9"/>
      <name val="Calibri"/>
    </font>
    <font>
      <sz val="11"/>
      <color indexed="23"/>
      <name val="Calibri"/>
    </font>
  </fonts>
  <fills count="5">
    <fill>
      <patternFill patternType="none"/>
    </fill>
    <fill>
      <patternFill patternType="gray125"/>
    </fill>
    <fill>
      <patternFill patternType="solid">
        <fgColor rgb="FFCCFFCC"/>
        <bgColor indexed="64"/>
      </patternFill>
    </fill>
    <fill>
      <patternFill patternType="solid">
        <fgColor indexed="42"/>
      </patternFill>
    </fill>
    <fill>
      <patternFill patternType="solid">
        <fgColor indexed="26"/>
      </patternFill>
    </fill>
  </fills>
  <borders count="5">
    <border>
      <left/>
      <right/>
      <top/>
      <bottom/>
      <diagonal/>
    </border>
    <border>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1" xfId="0" applyBorder="1"/>
    <xf numFmtId="0" fontId="2" fillId="2" borderId="2" xfId="0" applyFont="1" applyFill="1" applyBorder="1" applyAlignment="1">
      <alignment horizontal="center"/>
    </xf>
    <xf numFmtId="0" fontId="0" fillId="2" borderId="3" xfId="0" applyFill="1" applyBorder="1" applyAlignment="1">
      <alignment wrapText="1"/>
    </xf>
    <xf numFmtId="0" fontId="4" fillId="0" borderId="0" xfId="0" applyFont="1"/>
    <xf numFmtId="0" fontId="3" fillId="0" borderId="0" xfId="0" applyFont="1"/>
    <xf numFmtId="0" fontId="3" fillId="3" borderId="4" xfId="0" applyFont="1" applyFill="1" applyBorder="1"/>
    <xf numFmtId="0" fontId="0" fillId="3" borderId="4" xfId="0" applyFill="1" applyBorder="1"/>
    <xf numFmtId="4" fontId="0" fillId="0" borderId="4" xfId="0" applyNumberFormat="1" applyBorder="1" applyProtection="1">
      <protection locked="0"/>
    </xf>
    <xf numFmtId="4" fontId="0" fillId="4" borderId="4" xfId="0" applyNumberFormat="1" applyFill="1" applyBorder="1"/>
    <xf numFmtId="0" fontId="5" fillId="3" borderId="4" xfId="0" applyFont="1" applyFill="1" applyBorder="1" applyAlignment="1">
      <alignment horizontal="center"/>
    </xf>
    <xf numFmtId="0" fontId="3" fillId="3" borderId="4" xfId="0" applyFont="1" applyFill="1" applyBorder="1" applyAlignment="1">
      <alignment horizontal="center"/>
    </xf>
  </cellXfs>
  <cellStyles count="1">
    <cellStyle name="Normale" xfId="0" builtinId="0"/>
  </cellStyles>
  <dxfs count="24">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13"/>
  <sheetViews>
    <sheetView showGridLines="0" workbookViewId="0">
      <selection activeCell="A100" sqref="A100"/>
    </sheetView>
  </sheetViews>
  <sheetFormatPr defaultRowHeight="15" x14ac:dyDescent="0.25"/>
  <cols>
    <col min="2" max="2" width="100" customWidth="1"/>
  </cols>
  <sheetData>
    <row r="2" spans="2:2" ht="26.25" x14ac:dyDescent="0.4">
      <c r="B2" s="2" t="s">
        <v>0</v>
      </c>
    </row>
    <row r="3" spans="2:2" x14ac:dyDescent="0.25">
      <c r="B3" s="3"/>
    </row>
    <row r="4" spans="2:2" ht="60" x14ac:dyDescent="0.25">
      <c r="B4" s="3" t="s">
        <v>1</v>
      </c>
    </row>
    <row r="5" spans="2:2" x14ac:dyDescent="0.25">
      <c r="B5" s="3"/>
    </row>
    <row r="6" spans="2:2" ht="45" x14ac:dyDescent="0.25">
      <c r="B6" s="3" t="s">
        <v>2</v>
      </c>
    </row>
    <row r="7" spans="2:2" x14ac:dyDescent="0.25">
      <c r="B7" s="3"/>
    </row>
    <row r="8" spans="2:2" ht="30" x14ac:dyDescent="0.25">
      <c r="B8" s="3" t="s">
        <v>3</v>
      </c>
    </row>
    <row r="9" spans="2:2" x14ac:dyDescent="0.25">
      <c r="B9" s="3"/>
    </row>
    <row r="10" spans="2:2" ht="60" x14ac:dyDescent="0.25">
      <c r="B10" s="3" t="s">
        <v>4</v>
      </c>
    </row>
    <row r="11" spans="2:2" x14ac:dyDescent="0.25">
      <c r="B11" s="3"/>
    </row>
    <row r="12" spans="2:2" ht="30" x14ac:dyDescent="0.25">
      <c r="B12" s="3" t="s">
        <v>5</v>
      </c>
    </row>
    <row r="13" spans="2:2" x14ac:dyDescent="0.25">
      <c r="B13" s="1"/>
    </row>
  </sheetData>
  <sheetProtection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99"/>
  <sheetViews>
    <sheetView tabSelected="1" workbookViewId="0">
      <selection activeCell="C97" sqref="C97"/>
    </sheetView>
  </sheetViews>
  <sheetFormatPr defaultRowHeight="15" x14ac:dyDescent="0.25"/>
  <cols>
    <col min="2" max="2" width="85.85546875" bestFit="1" customWidth="1"/>
    <col min="3" max="6" width="19" customWidth="1"/>
  </cols>
  <sheetData>
    <row r="2" spans="1:6" x14ac:dyDescent="0.25">
      <c r="A2" s="4" t="s">
        <v>6</v>
      </c>
      <c r="B2" s="5" t="s">
        <v>7</v>
      </c>
    </row>
    <row r="4" spans="1:6" x14ac:dyDescent="0.25">
      <c r="A4" s="4" t="s">
        <v>8</v>
      </c>
      <c r="B4" s="5" t="s">
        <v>9</v>
      </c>
    </row>
    <row r="6" spans="1:6" x14ac:dyDescent="0.25">
      <c r="B6" s="7"/>
      <c r="C6" s="11">
        <v>2025</v>
      </c>
      <c r="D6" s="11"/>
      <c r="E6" s="11">
        <v>2024</v>
      </c>
      <c r="F6" s="11"/>
    </row>
    <row r="7" spans="1:6" x14ac:dyDescent="0.25">
      <c r="A7" t="s">
        <v>10</v>
      </c>
      <c r="B7" s="6" t="s">
        <v>11</v>
      </c>
      <c r="C7" s="10" t="s">
        <v>12</v>
      </c>
      <c r="D7" s="10" t="s">
        <v>13</v>
      </c>
      <c r="E7" s="10" t="s">
        <v>12</v>
      </c>
      <c r="F7" s="10" t="s">
        <v>13</v>
      </c>
    </row>
    <row r="8" spans="1:6" x14ac:dyDescent="0.25">
      <c r="A8" t="s">
        <v>10</v>
      </c>
      <c r="B8" s="6" t="s">
        <v>14</v>
      </c>
      <c r="C8" s="7"/>
      <c r="D8" s="7"/>
      <c r="E8" s="7"/>
      <c r="F8" s="7"/>
    </row>
    <row r="9" spans="1:6" x14ac:dyDescent="0.25">
      <c r="A9" s="4" t="s">
        <v>15</v>
      </c>
      <c r="B9" s="7" t="s">
        <v>16</v>
      </c>
      <c r="C9" s="8">
        <v>965000</v>
      </c>
      <c r="D9" s="9">
        <f>C9</f>
        <v>965000</v>
      </c>
      <c r="E9" s="8">
        <v>965000</v>
      </c>
      <c r="F9" s="9">
        <f>E9</f>
        <v>965000</v>
      </c>
    </row>
    <row r="10" spans="1:6" x14ac:dyDescent="0.25">
      <c r="A10" s="4" t="s">
        <v>17</v>
      </c>
      <c r="B10" s="7" t="s">
        <v>18</v>
      </c>
      <c r="C10" s="8"/>
      <c r="D10" s="9">
        <f>C10</f>
        <v>0</v>
      </c>
      <c r="E10" s="8"/>
      <c r="F10" s="9">
        <f>E10</f>
        <v>0</v>
      </c>
    </row>
    <row r="11" spans="1:6" x14ac:dyDescent="0.25">
      <c r="A11" s="4" t="s">
        <v>19</v>
      </c>
      <c r="B11" s="7" t="s">
        <v>20</v>
      </c>
      <c r="C11" s="8"/>
      <c r="D11" s="9">
        <f>C11</f>
        <v>0</v>
      </c>
      <c r="E11" s="8"/>
      <c r="F11" s="9">
        <f>E11</f>
        <v>0</v>
      </c>
    </row>
    <row r="12" spans="1:6" x14ac:dyDescent="0.25">
      <c r="A12" s="4" t="s">
        <v>21</v>
      </c>
      <c r="B12" s="7" t="s">
        <v>22</v>
      </c>
      <c r="C12" s="8"/>
      <c r="D12" s="9">
        <f>C12</f>
        <v>0</v>
      </c>
      <c r="E12" s="8"/>
      <c r="F12" s="9">
        <f>E12</f>
        <v>0</v>
      </c>
    </row>
    <row r="13" spans="1:6" x14ac:dyDescent="0.25">
      <c r="A13" t="s">
        <v>10</v>
      </c>
      <c r="B13" s="6" t="s">
        <v>23</v>
      </c>
      <c r="C13" s="7"/>
      <c r="D13" s="7"/>
      <c r="E13" s="7"/>
      <c r="F13" s="7"/>
    </row>
    <row r="14" spans="1:6" x14ac:dyDescent="0.25">
      <c r="A14" s="4" t="s">
        <v>24</v>
      </c>
      <c r="B14" s="7" t="s">
        <v>25</v>
      </c>
      <c r="C14" s="8">
        <v>15000</v>
      </c>
      <c r="D14" s="9">
        <f>C14</f>
        <v>15000</v>
      </c>
      <c r="E14" s="8">
        <v>15000</v>
      </c>
      <c r="F14" s="9">
        <f>E14</f>
        <v>15000</v>
      </c>
    </row>
    <row r="15" spans="1:6" x14ac:dyDescent="0.25">
      <c r="A15" s="4" t="s">
        <v>26</v>
      </c>
      <c r="B15" s="7" t="s">
        <v>27</v>
      </c>
      <c r="C15" s="8">
        <v>28000</v>
      </c>
      <c r="D15" s="9">
        <f>C15</f>
        <v>28000</v>
      </c>
      <c r="E15" s="8">
        <v>27000</v>
      </c>
      <c r="F15" s="9">
        <f>E15</f>
        <v>27000</v>
      </c>
    </row>
    <row r="16" spans="1:6" x14ac:dyDescent="0.25">
      <c r="A16" s="4" t="s">
        <v>28</v>
      </c>
      <c r="B16" s="7" t="s">
        <v>29</v>
      </c>
      <c r="C16" s="8">
        <v>43000</v>
      </c>
      <c r="D16" s="9">
        <f>+C14+C15</f>
        <v>43000</v>
      </c>
      <c r="E16" s="8">
        <v>42000</v>
      </c>
      <c r="F16" s="9">
        <f>+E14+E15</f>
        <v>42000</v>
      </c>
    </row>
    <row r="17" spans="1:6" x14ac:dyDescent="0.25">
      <c r="A17" s="4" t="s">
        <v>30</v>
      </c>
      <c r="B17" s="7" t="s">
        <v>31</v>
      </c>
      <c r="C17" s="8">
        <v>1008000</v>
      </c>
      <c r="D17" s="9">
        <f>+C9+C10+C11+C12+C16</f>
        <v>1008000</v>
      </c>
      <c r="E17" s="8">
        <v>1007000</v>
      </c>
      <c r="F17" s="9">
        <f>+E9+E10+E11+E12+E16</f>
        <v>1007000</v>
      </c>
    </row>
    <row r="18" spans="1:6" x14ac:dyDescent="0.25">
      <c r="A18" t="s">
        <v>10</v>
      </c>
      <c r="B18" s="6" t="s">
        <v>32</v>
      </c>
      <c r="C18" s="7"/>
      <c r="D18" s="7"/>
      <c r="E18" s="7"/>
      <c r="F18" s="7"/>
    </row>
    <row r="19" spans="1:6" x14ac:dyDescent="0.25">
      <c r="A19" s="4" t="s">
        <v>33</v>
      </c>
      <c r="B19" s="7" t="s">
        <v>34</v>
      </c>
      <c r="C19" s="8">
        <v>39500</v>
      </c>
      <c r="D19" s="9">
        <f>C19</f>
        <v>39500</v>
      </c>
      <c r="E19" s="8">
        <v>45000</v>
      </c>
      <c r="F19" s="9">
        <f>E19</f>
        <v>45000</v>
      </c>
    </row>
    <row r="20" spans="1:6" x14ac:dyDescent="0.25">
      <c r="A20" s="4" t="s">
        <v>35</v>
      </c>
      <c r="B20" s="7" t="s">
        <v>36</v>
      </c>
      <c r="C20" s="8">
        <v>662600</v>
      </c>
      <c r="D20" s="9">
        <f>C20</f>
        <v>662600</v>
      </c>
      <c r="E20" s="8">
        <v>674600</v>
      </c>
      <c r="F20" s="9">
        <f>E20</f>
        <v>674600</v>
      </c>
    </row>
    <row r="21" spans="1:6" x14ac:dyDescent="0.25">
      <c r="A21" s="4" t="s">
        <v>37</v>
      </c>
      <c r="B21" s="7" t="s">
        <v>38</v>
      </c>
      <c r="C21" s="8"/>
      <c r="D21" s="9">
        <f>C21</f>
        <v>0</v>
      </c>
      <c r="E21" s="8"/>
      <c r="F21" s="9">
        <f>E21</f>
        <v>0</v>
      </c>
    </row>
    <row r="22" spans="1:6" x14ac:dyDescent="0.25">
      <c r="A22" t="s">
        <v>10</v>
      </c>
      <c r="B22" s="6" t="s">
        <v>39</v>
      </c>
      <c r="C22" s="7"/>
      <c r="D22" s="7"/>
      <c r="E22" s="7"/>
      <c r="F22" s="7"/>
    </row>
    <row r="23" spans="1:6" x14ac:dyDescent="0.25">
      <c r="A23" s="4" t="s">
        <v>40</v>
      </c>
      <c r="B23" s="7" t="s">
        <v>41</v>
      </c>
      <c r="C23" s="8">
        <v>245000</v>
      </c>
      <c r="D23" s="9">
        <f>C23</f>
        <v>245000</v>
      </c>
      <c r="E23" s="8">
        <v>230000</v>
      </c>
      <c r="F23" s="9">
        <f>E23</f>
        <v>230000</v>
      </c>
    </row>
    <row r="24" spans="1:6" x14ac:dyDescent="0.25">
      <c r="A24" s="4" t="s">
        <v>42</v>
      </c>
      <c r="B24" s="7" t="s">
        <v>43</v>
      </c>
      <c r="C24" s="8"/>
      <c r="D24" s="9">
        <f>C24</f>
        <v>0</v>
      </c>
      <c r="E24" s="8"/>
      <c r="F24" s="9">
        <f>E24</f>
        <v>0</v>
      </c>
    </row>
    <row r="25" spans="1:6" x14ac:dyDescent="0.25">
      <c r="A25" s="4" t="s">
        <v>44</v>
      </c>
      <c r="B25" s="7" t="s">
        <v>45</v>
      </c>
      <c r="C25" s="8"/>
      <c r="D25" s="9">
        <f>C25</f>
        <v>0</v>
      </c>
      <c r="E25" s="8"/>
      <c r="F25" s="9">
        <f>E25</f>
        <v>0</v>
      </c>
    </row>
    <row r="26" spans="1:6" x14ac:dyDescent="0.25">
      <c r="A26" s="4" t="s">
        <v>46</v>
      </c>
      <c r="B26" s="7" t="s">
        <v>47</v>
      </c>
      <c r="C26" s="8"/>
      <c r="D26" s="9">
        <f>C26</f>
        <v>0</v>
      </c>
      <c r="E26" s="8"/>
      <c r="F26" s="9">
        <f>E26</f>
        <v>0</v>
      </c>
    </row>
    <row r="27" spans="1:6" x14ac:dyDescent="0.25">
      <c r="A27" s="4" t="s">
        <v>48</v>
      </c>
      <c r="B27" s="7" t="s">
        <v>49</v>
      </c>
      <c r="C27" s="8"/>
      <c r="D27" s="9">
        <f>C27</f>
        <v>0</v>
      </c>
      <c r="E27" s="8"/>
      <c r="F27" s="9">
        <f>E27</f>
        <v>0</v>
      </c>
    </row>
    <row r="28" spans="1:6" x14ac:dyDescent="0.25">
      <c r="A28" s="4" t="s">
        <v>50</v>
      </c>
      <c r="B28" s="7" t="s">
        <v>51</v>
      </c>
      <c r="C28" s="8">
        <v>245000</v>
      </c>
      <c r="D28" s="9">
        <f>+C23+C24+C25+C26+C27</f>
        <v>245000</v>
      </c>
      <c r="E28" s="8">
        <v>230000</v>
      </c>
      <c r="F28" s="9">
        <f>+E23+E24+E25+E26+E27</f>
        <v>230000</v>
      </c>
    </row>
    <row r="29" spans="1:6" x14ac:dyDescent="0.25">
      <c r="A29" t="s">
        <v>10</v>
      </c>
      <c r="B29" s="6" t="s">
        <v>52</v>
      </c>
      <c r="C29" s="7"/>
      <c r="D29" s="7"/>
      <c r="E29" s="7"/>
      <c r="F29" s="7"/>
    </row>
    <row r="30" spans="1:6" x14ac:dyDescent="0.25">
      <c r="A30" s="4" t="s">
        <v>53</v>
      </c>
      <c r="B30" s="7" t="s">
        <v>54</v>
      </c>
      <c r="C30" s="8"/>
      <c r="D30" s="9">
        <f>C30</f>
        <v>0</v>
      </c>
      <c r="E30" s="8">
        <v>0</v>
      </c>
      <c r="F30" s="9">
        <f>E30</f>
        <v>0</v>
      </c>
    </row>
    <row r="31" spans="1:6" x14ac:dyDescent="0.25">
      <c r="A31" s="4" t="s">
        <v>55</v>
      </c>
      <c r="B31" s="7" t="s">
        <v>56</v>
      </c>
      <c r="C31" s="8">
        <v>49000</v>
      </c>
      <c r="D31" s="9">
        <f>C31</f>
        <v>49000</v>
      </c>
      <c r="E31" s="8">
        <v>47000</v>
      </c>
      <c r="F31" s="9">
        <f>E31</f>
        <v>47000</v>
      </c>
    </row>
    <row r="32" spans="1:6" x14ac:dyDescent="0.25">
      <c r="A32" s="4" t="s">
        <v>57</v>
      </c>
      <c r="B32" s="7" t="s">
        <v>58</v>
      </c>
      <c r="C32" s="8"/>
      <c r="D32" s="9">
        <f>C32</f>
        <v>0</v>
      </c>
      <c r="E32" s="8">
        <v>0</v>
      </c>
      <c r="F32" s="9">
        <f>E32</f>
        <v>0</v>
      </c>
    </row>
    <row r="33" spans="1:6" x14ac:dyDescent="0.25">
      <c r="A33" s="4" t="s">
        <v>59</v>
      </c>
      <c r="B33" s="7" t="s">
        <v>60</v>
      </c>
      <c r="C33" s="8">
        <v>1000</v>
      </c>
      <c r="D33" s="9">
        <f>C33</f>
        <v>1000</v>
      </c>
      <c r="E33" s="8">
        <v>1000</v>
      </c>
      <c r="F33" s="9">
        <f>E33</f>
        <v>1000</v>
      </c>
    </row>
    <row r="34" spans="1:6" x14ac:dyDescent="0.25">
      <c r="A34" s="4" t="s">
        <v>61</v>
      </c>
      <c r="B34" s="7" t="s">
        <v>62</v>
      </c>
      <c r="C34" s="8">
        <v>50000</v>
      </c>
      <c r="D34" s="9">
        <f>+C30+C31+C32+C33</f>
        <v>50000</v>
      </c>
      <c r="E34" s="8">
        <v>48000</v>
      </c>
      <c r="F34" s="9">
        <f>+E30+E31+E32+E33</f>
        <v>48000</v>
      </c>
    </row>
    <row r="35" spans="1:6" x14ac:dyDescent="0.25">
      <c r="A35" s="4" t="s">
        <v>63</v>
      </c>
      <c r="B35" s="7" t="s">
        <v>64</v>
      </c>
      <c r="C35" s="8"/>
      <c r="D35" s="9">
        <f>C35</f>
        <v>0</v>
      </c>
      <c r="E35" s="8">
        <v>0</v>
      </c>
      <c r="F35" s="9">
        <f>E35</f>
        <v>0</v>
      </c>
    </row>
    <row r="36" spans="1:6" x14ac:dyDescent="0.25">
      <c r="A36" s="4" t="s">
        <v>65</v>
      </c>
      <c r="B36" s="7" t="s">
        <v>66</v>
      </c>
      <c r="C36" s="8">
        <v>2000</v>
      </c>
      <c r="D36" s="9">
        <f>C36</f>
        <v>2000</v>
      </c>
      <c r="E36" s="8">
        <v>2000</v>
      </c>
      <c r="F36" s="9">
        <f>E36</f>
        <v>2000</v>
      </c>
    </row>
    <row r="37" spans="1:6" x14ac:dyDescent="0.25">
      <c r="A37" s="4" t="s">
        <v>67</v>
      </c>
      <c r="B37" s="7" t="s">
        <v>68</v>
      </c>
      <c r="C37" s="8"/>
      <c r="D37" s="9">
        <f>C37</f>
        <v>0</v>
      </c>
      <c r="E37" s="8">
        <v>0</v>
      </c>
      <c r="F37" s="9">
        <f>E37</f>
        <v>0</v>
      </c>
    </row>
    <row r="38" spans="1:6" x14ac:dyDescent="0.25">
      <c r="A38" s="4" t="s">
        <v>69</v>
      </c>
      <c r="B38" s="7" t="s">
        <v>70</v>
      </c>
      <c r="C38" s="8">
        <v>8000</v>
      </c>
      <c r="D38" s="9">
        <f>C38</f>
        <v>8000</v>
      </c>
      <c r="E38" s="8">
        <v>7400</v>
      </c>
      <c r="F38" s="9">
        <f>E38</f>
        <v>7400</v>
      </c>
    </row>
    <row r="39" spans="1:6" x14ac:dyDescent="0.25">
      <c r="A39" s="4" t="s">
        <v>71</v>
      </c>
      <c r="B39" s="7" t="s">
        <v>72</v>
      </c>
      <c r="C39" s="8">
        <v>1007100</v>
      </c>
      <c r="D39" s="9">
        <f>+C19+C20+C21+C28+C34+C35+C36+C37+C38</f>
        <v>1007100</v>
      </c>
      <c r="E39" s="8">
        <v>1007000</v>
      </c>
      <c r="F39" s="9">
        <f>+E19+E20+E21+E28+E34+E35+E36+E37+E38</f>
        <v>1007000</v>
      </c>
    </row>
    <row r="40" spans="1:6" x14ac:dyDescent="0.25">
      <c r="A40" s="4" t="s">
        <v>73</v>
      </c>
      <c r="B40" s="7" t="s">
        <v>74</v>
      </c>
      <c r="C40" s="8">
        <v>900</v>
      </c>
      <c r="D40" s="9">
        <f>+C17-C39</f>
        <v>900</v>
      </c>
      <c r="E40" s="8">
        <v>0</v>
      </c>
      <c r="F40" s="9">
        <f>+E17-E39</f>
        <v>0</v>
      </c>
    </row>
    <row r="41" spans="1:6" x14ac:dyDescent="0.25">
      <c r="A41" t="s">
        <v>10</v>
      </c>
      <c r="B41" s="6" t="s">
        <v>75</v>
      </c>
      <c r="C41" s="7"/>
      <c r="D41" s="7"/>
      <c r="E41" s="7"/>
      <c r="F41" s="7"/>
    </row>
    <row r="42" spans="1:6" x14ac:dyDescent="0.25">
      <c r="A42" t="s">
        <v>10</v>
      </c>
      <c r="B42" s="6" t="s">
        <v>76</v>
      </c>
      <c r="C42" s="7"/>
      <c r="D42" s="7"/>
      <c r="E42" s="7"/>
      <c r="F42" s="7"/>
    </row>
    <row r="43" spans="1:6" x14ac:dyDescent="0.25">
      <c r="A43" s="4" t="s">
        <v>77</v>
      </c>
      <c r="B43" s="7" t="s">
        <v>78</v>
      </c>
      <c r="C43" s="8"/>
      <c r="D43" s="9">
        <f>C43</f>
        <v>0</v>
      </c>
      <c r="E43" s="8"/>
      <c r="F43" s="9">
        <f>E43</f>
        <v>0</v>
      </c>
    </row>
    <row r="44" spans="1:6" x14ac:dyDescent="0.25">
      <c r="A44" s="4" t="s">
        <v>79</v>
      </c>
      <c r="B44" s="7" t="s">
        <v>80</v>
      </c>
      <c r="C44" s="8"/>
      <c r="D44" s="9">
        <f>C44</f>
        <v>0</v>
      </c>
      <c r="E44" s="8"/>
      <c r="F44" s="9">
        <f>E44</f>
        <v>0</v>
      </c>
    </row>
    <row r="45" spans="1:6" x14ac:dyDescent="0.25">
      <c r="A45" s="4" t="s">
        <v>81</v>
      </c>
      <c r="B45" s="7" t="s">
        <v>82</v>
      </c>
      <c r="C45" s="8"/>
      <c r="D45" s="9">
        <f>C45</f>
        <v>0</v>
      </c>
      <c r="E45" s="8"/>
      <c r="F45" s="9">
        <f>E45</f>
        <v>0</v>
      </c>
    </row>
    <row r="46" spans="1:6" x14ac:dyDescent="0.25">
      <c r="A46" s="4" t="s">
        <v>83</v>
      </c>
      <c r="B46" s="7" t="s">
        <v>84</v>
      </c>
      <c r="C46" s="8"/>
      <c r="D46" s="9">
        <f>C46</f>
        <v>0</v>
      </c>
      <c r="E46" s="8"/>
      <c r="F46" s="9">
        <f>E46</f>
        <v>0</v>
      </c>
    </row>
    <row r="47" spans="1:6" x14ac:dyDescent="0.25">
      <c r="A47" s="4" t="s">
        <v>85</v>
      </c>
      <c r="B47" s="7" t="s">
        <v>27</v>
      </c>
      <c r="C47" s="8"/>
      <c r="D47" s="9">
        <f>C47</f>
        <v>0</v>
      </c>
      <c r="E47" s="8"/>
      <c r="F47" s="9">
        <f>E47</f>
        <v>0</v>
      </c>
    </row>
    <row r="48" spans="1:6" x14ac:dyDescent="0.25">
      <c r="A48" s="4" t="s">
        <v>86</v>
      </c>
      <c r="B48" s="7" t="s">
        <v>87</v>
      </c>
      <c r="C48" s="8"/>
      <c r="D48" s="9">
        <f>+C43+C44+C45+C46+C47</f>
        <v>0</v>
      </c>
      <c r="E48" s="8"/>
      <c r="F48" s="9">
        <f>+E43+E44+E45+E46+E47</f>
        <v>0</v>
      </c>
    </row>
    <row r="49" spans="1:6" x14ac:dyDescent="0.25">
      <c r="A49" t="s">
        <v>10</v>
      </c>
      <c r="B49" s="6" t="s">
        <v>88</v>
      </c>
      <c r="C49" s="7"/>
      <c r="D49" s="7"/>
      <c r="E49" s="7"/>
      <c r="F49" s="7"/>
    </row>
    <row r="50" spans="1:6" x14ac:dyDescent="0.25">
      <c r="A50" t="s">
        <v>10</v>
      </c>
      <c r="B50" s="6" t="s">
        <v>89</v>
      </c>
      <c r="C50" s="7"/>
      <c r="D50" s="7"/>
      <c r="E50" s="7"/>
      <c r="F50" s="7"/>
    </row>
    <row r="51" spans="1:6" x14ac:dyDescent="0.25">
      <c r="A51" s="4" t="s">
        <v>90</v>
      </c>
      <c r="B51" s="7" t="s">
        <v>91</v>
      </c>
      <c r="C51" s="8"/>
      <c r="D51" s="9">
        <f>C51</f>
        <v>0</v>
      </c>
      <c r="E51" s="8"/>
      <c r="F51" s="9">
        <f>E51</f>
        <v>0</v>
      </c>
    </row>
    <row r="52" spans="1:6" x14ac:dyDescent="0.25">
      <c r="A52" s="4" t="s">
        <v>92</v>
      </c>
      <c r="B52" s="7" t="s">
        <v>93</v>
      </c>
      <c r="C52" s="8"/>
      <c r="D52" s="9">
        <f>C52</f>
        <v>0</v>
      </c>
      <c r="E52" s="8"/>
      <c r="F52" s="9">
        <f>E52</f>
        <v>0</v>
      </c>
    </row>
    <row r="53" spans="1:6" x14ac:dyDescent="0.25">
      <c r="A53" s="4" t="s">
        <v>94</v>
      </c>
      <c r="B53" s="7" t="s">
        <v>95</v>
      </c>
      <c r="C53" s="8"/>
      <c r="D53" s="9">
        <f>C53</f>
        <v>0</v>
      </c>
      <c r="E53" s="8"/>
      <c r="F53" s="9">
        <f>E53</f>
        <v>0</v>
      </c>
    </row>
    <row r="54" spans="1:6" x14ac:dyDescent="0.25">
      <c r="A54" s="4" t="s">
        <v>96</v>
      </c>
      <c r="B54" s="7" t="s">
        <v>97</v>
      </c>
      <c r="C54" s="8"/>
      <c r="D54" s="9">
        <f>C54</f>
        <v>0</v>
      </c>
      <c r="E54" s="8"/>
      <c r="F54" s="9">
        <f>E54</f>
        <v>0</v>
      </c>
    </row>
    <row r="55" spans="1:6" x14ac:dyDescent="0.25">
      <c r="A55" s="4" t="s">
        <v>98</v>
      </c>
      <c r="B55" s="7" t="s">
        <v>99</v>
      </c>
      <c r="C55" s="8"/>
      <c r="D55" s="9">
        <f>C55</f>
        <v>0</v>
      </c>
      <c r="E55" s="8"/>
      <c r="F55" s="9">
        <f>E55</f>
        <v>0</v>
      </c>
    </row>
    <row r="56" spans="1:6" x14ac:dyDescent="0.25">
      <c r="A56" s="4" t="s">
        <v>100</v>
      </c>
      <c r="B56" s="7" t="s">
        <v>101</v>
      </c>
      <c r="C56" s="8"/>
      <c r="D56" s="9">
        <f>+C51+C52+C53+C54+C55</f>
        <v>0</v>
      </c>
      <c r="E56" s="8"/>
      <c r="F56" s="9">
        <f>+E51+E52+E53+E54+E55</f>
        <v>0</v>
      </c>
    </row>
    <row r="57" spans="1:6" x14ac:dyDescent="0.25">
      <c r="A57" s="4" t="s">
        <v>102</v>
      </c>
      <c r="B57" s="7" t="s">
        <v>103</v>
      </c>
      <c r="C57" s="8"/>
      <c r="D57" s="9">
        <f>C57</f>
        <v>0</v>
      </c>
      <c r="E57" s="8"/>
      <c r="F57" s="9">
        <f>E57</f>
        <v>0</v>
      </c>
    </row>
    <row r="58" spans="1:6" x14ac:dyDescent="0.25">
      <c r="A58" s="4" t="s">
        <v>104</v>
      </c>
      <c r="B58" s="7" t="s">
        <v>105</v>
      </c>
      <c r="C58" s="8"/>
      <c r="D58" s="9">
        <f>C58</f>
        <v>0</v>
      </c>
      <c r="E58" s="8"/>
      <c r="F58" s="9">
        <f>E58</f>
        <v>0</v>
      </c>
    </row>
    <row r="59" spans="1:6" x14ac:dyDescent="0.25">
      <c r="A59" t="s">
        <v>10</v>
      </c>
      <c r="B59" s="6" t="s">
        <v>106</v>
      </c>
      <c r="C59" s="7"/>
      <c r="D59" s="7"/>
      <c r="E59" s="7"/>
      <c r="F59" s="7"/>
    </row>
    <row r="60" spans="1:6" x14ac:dyDescent="0.25">
      <c r="A60" s="4" t="s">
        <v>107</v>
      </c>
      <c r="B60" s="7" t="s">
        <v>91</v>
      </c>
      <c r="C60" s="8"/>
      <c r="D60" s="9">
        <f>C60</f>
        <v>0</v>
      </c>
      <c r="E60" s="8">
        <v>0</v>
      </c>
      <c r="F60" s="9">
        <f>E60</f>
        <v>0</v>
      </c>
    </row>
    <row r="61" spans="1:6" x14ac:dyDescent="0.25">
      <c r="A61" s="4" t="s">
        <v>108</v>
      </c>
      <c r="B61" s="7" t="s">
        <v>93</v>
      </c>
      <c r="C61" s="8"/>
      <c r="D61" s="9">
        <f>C61</f>
        <v>0</v>
      </c>
      <c r="E61" s="8">
        <v>0</v>
      </c>
      <c r="F61" s="9">
        <f>E61</f>
        <v>0</v>
      </c>
    </row>
    <row r="62" spans="1:6" x14ac:dyDescent="0.25">
      <c r="A62" s="4" t="s">
        <v>109</v>
      </c>
      <c r="B62" s="7" t="s">
        <v>95</v>
      </c>
      <c r="C62" s="8"/>
      <c r="D62" s="9">
        <f>C62</f>
        <v>0</v>
      </c>
      <c r="E62" s="8">
        <v>0</v>
      </c>
      <c r="F62" s="9">
        <f>E62</f>
        <v>0</v>
      </c>
    </row>
    <row r="63" spans="1:6" x14ac:dyDescent="0.25">
      <c r="A63" s="4" t="s">
        <v>110</v>
      </c>
      <c r="B63" s="7" t="s">
        <v>97</v>
      </c>
      <c r="C63" s="8"/>
      <c r="D63" s="9">
        <f>C63</f>
        <v>0</v>
      </c>
      <c r="E63" s="8">
        <v>0</v>
      </c>
      <c r="F63" s="9">
        <f>E63</f>
        <v>0</v>
      </c>
    </row>
    <row r="64" spans="1:6" x14ac:dyDescent="0.25">
      <c r="A64" s="4" t="s">
        <v>111</v>
      </c>
      <c r="B64" s="7" t="s">
        <v>99</v>
      </c>
      <c r="C64" s="8">
        <v>0</v>
      </c>
      <c r="D64" s="9">
        <f>C64</f>
        <v>0</v>
      </c>
      <c r="E64" s="8">
        <v>1000</v>
      </c>
      <c r="F64" s="9">
        <f>E64</f>
        <v>1000</v>
      </c>
    </row>
    <row r="65" spans="1:6" x14ac:dyDescent="0.25">
      <c r="A65" s="4" t="s">
        <v>112</v>
      </c>
      <c r="B65" s="7" t="s">
        <v>113</v>
      </c>
      <c r="C65" s="8">
        <v>0</v>
      </c>
      <c r="D65" s="9">
        <f>+C60+C61+C62+C63+C64</f>
        <v>0</v>
      </c>
      <c r="E65" s="8">
        <v>1000</v>
      </c>
      <c r="F65" s="9">
        <f>+E60+E61+E62+E63+E64</f>
        <v>1000</v>
      </c>
    </row>
    <row r="66" spans="1:6" x14ac:dyDescent="0.25">
      <c r="A66" s="4" t="s">
        <v>114</v>
      </c>
      <c r="B66" s="7" t="s">
        <v>115</v>
      </c>
      <c r="C66" s="8">
        <v>0</v>
      </c>
      <c r="D66" s="9">
        <f>+C56+C57+C58+C65</f>
        <v>0</v>
      </c>
      <c r="E66" s="8">
        <v>1000</v>
      </c>
      <c r="F66" s="9">
        <f>+E56+E57+E58+E65</f>
        <v>1000</v>
      </c>
    </row>
    <row r="67" spans="1:6" x14ac:dyDescent="0.25">
      <c r="A67" t="s">
        <v>10</v>
      </c>
      <c r="B67" s="6" t="s">
        <v>116</v>
      </c>
      <c r="C67" s="7"/>
      <c r="D67" s="7"/>
      <c r="E67" s="7"/>
      <c r="F67" s="7"/>
    </row>
    <row r="68" spans="1:6" x14ac:dyDescent="0.25">
      <c r="A68" s="4" t="s">
        <v>117</v>
      </c>
      <c r="B68" s="7" t="s">
        <v>118</v>
      </c>
      <c r="C68" s="8"/>
      <c r="D68" s="9">
        <f>C68</f>
        <v>0</v>
      </c>
      <c r="E68" s="8"/>
      <c r="F68" s="9">
        <f>E68</f>
        <v>0</v>
      </c>
    </row>
    <row r="69" spans="1:6" x14ac:dyDescent="0.25">
      <c r="A69" s="4" t="s">
        <v>119</v>
      </c>
      <c r="B69" s="7" t="s">
        <v>120</v>
      </c>
      <c r="C69" s="8"/>
      <c r="D69" s="9">
        <f>C69</f>
        <v>0</v>
      </c>
      <c r="E69" s="8"/>
      <c r="F69" s="9">
        <f>E69</f>
        <v>0</v>
      </c>
    </row>
    <row r="70" spans="1:6" x14ac:dyDescent="0.25">
      <c r="A70" s="4" t="s">
        <v>121</v>
      </c>
      <c r="B70" s="7" t="s">
        <v>122</v>
      </c>
      <c r="C70" s="8"/>
      <c r="D70" s="9">
        <f>C70</f>
        <v>0</v>
      </c>
      <c r="E70" s="8"/>
      <c r="F70" s="9">
        <f>E70</f>
        <v>0</v>
      </c>
    </row>
    <row r="71" spans="1:6" x14ac:dyDescent="0.25">
      <c r="A71" s="4" t="s">
        <v>123</v>
      </c>
      <c r="B71" s="7" t="s">
        <v>124</v>
      </c>
      <c r="C71" s="8"/>
      <c r="D71" s="9">
        <f>C71</f>
        <v>0</v>
      </c>
      <c r="E71" s="8"/>
      <c r="F71" s="9">
        <f>E71</f>
        <v>0</v>
      </c>
    </row>
    <row r="72" spans="1:6" x14ac:dyDescent="0.25">
      <c r="A72" s="4" t="s">
        <v>125</v>
      </c>
      <c r="B72" s="7" t="s">
        <v>27</v>
      </c>
      <c r="C72" s="8"/>
      <c r="D72" s="9">
        <f>C72</f>
        <v>0</v>
      </c>
      <c r="E72" s="8"/>
      <c r="F72" s="9">
        <f>E72</f>
        <v>0</v>
      </c>
    </row>
    <row r="73" spans="1:6" x14ac:dyDescent="0.25">
      <c r="A73" s="4" t="s">
        <v>126</v>
      </c>
      <c r="B73" s="7" t="s">
        <v>127</v>
      </c>
      <c r="C73" s="8"/>
      <c r="D73" s="9">
        <f>+C68+C69+C70+C71+C72</f>
        <v>0</v>
      </c>
      <c r="E73" s="8"/>
      <c r="F73" s="9">
        <f>+E68+E69+E70+E71+E72</f>
        <v>0</v>
      </c>
    </row>
    <row r="74" spans="1:6" x14ac:dyDescent="0.25">
      <c r="A74" s="4" t="s">
        <v>128</v>
      </c>
      <c r="B74" s="7" t="s">
        <v>129</v>
      </c>
      <c r="C74" s="8"/>
      <c r="D74" s="9">
        <f>C74</f>
        <v>0</v>
      </c>
      <c r="E74" s="8"/>
      <c r="F74" s="9">
        <f>E74</f>
        <v>0</v>
      </c>
    </row>
    <row r="75" spans="1:6" x14ac:dyDescent="0.25">
      <c r="A75" s="4" t="s">
        <v>130</v>
      </c>
      <c r="B75" s="7" t="s">
        <v>131</v>
      </c>
      <c r="C75" s="8">
        <v>0</v>
      </c>
      <c r="D75" s="9">
        <f>+C48+C66-C73+C74</f>
        <v>0</v>
      </c>
      <c r="E75" s="8">
        <v>1000</v>
      </c>
      <c r="F75" s="9">
        <f>+E48+E66-E73+E74</f>
        <v>1000</v>
      </c>
    </row>
    <row r="76" spans="1:6" x14ac:dyDescent="0.25">
      <c r="A76" t="s">
        <v>10</v>
      </c>
      <c r="B76" s="6" t="s">
        <v>132</v>
      </c>
      <c r="C76" s="7"/>
      <c r="D76" s="7"/>
      <c r="E76" s="7"/>
      <c r="F76" s="7"/>
    </row>
    <row r="77" spans="1:6" x14ac:dyDescent="0.25">
      <c r="A77" t="s">
        <v>10</v>
      </c>
      <c r="B77" s="6" t="s">
        <v>133</v>
      </c>
      <c r="C77" s="7"/>
      <c r="D77" s="7"/>
      <c r="E77" s="7"/>
      <c r="F77" s="7"/>
    </row>
    <row r="78" spans="1:6" x14ac:dyDescent="0.25">
      <c r="A78" s="4" t="s">
        <v>134</v>
      </c>
      <c r="B78" s="7" t="s">
        <v>135</v>
      </c>
      <c r="C78" s="8"/>
      <c r="D78" s="9">
        <f>C78</f>
        <v>0</v>
      </c>
      <c r="E78" s="8"/>
      <c r="F78" s="9">
        <f>E78</f>
        <v>0</v>
      </c>
    </row>
    <row r="79" spans="1:6" x14ac:dyDescent="0.25">
      <c r="A79" s="4" t="s">
        <v>136</v>
      </c>
      <c r="B79" s="7" t="s">
        <v>137</v>
      </c>
      <c r="C79" s="8"/>
      <c r="D79" s="9">
        <f>C79</f>
        <v>0</v>
      </c>
      <c r="E79" s="8"/>
      <c r="F79" s="9">
        <f>E79</f>
        <v>0</v>
      </c>
    </row>
    <row r="80" spans="1:6" x14ac:dyDescent="0.25">
      <c r="A80" s="4" t="s">
        <v>138</v>
      </c>
      <c r="B80" s="7" t="s">
        <v>139</v>
      </c>
      <c r="C80" s="8"/>
      <c r="D80" s="9">
        <f>C80</f>
        <v>0</v>
      </c>
      <c r="E80" s="8"/>
      <c r="F80" s="9">
        <f>E80</f>
        <v>0</v>
      </c>
    </row>
    <row r="81" spans="1:6" x14ac:dyDescent="0.25">
      <c r="A81" s="4" t="s">
        <v>140</v>
      </c>
      <c r="B81" s="7" t="s">
        <v>141</v>
      </c>
      <c r="C81" s="8"/>
      <c r="D81" s="9">
        <f>C81</f>
        <v>0</v>
      </c>
      <c r="E81" s="8"/>
      <c r="F81" s="9">
        <f>E81</f>
        <v>0</v>
      </c>
    </row>
    <row r="82" spans="1:6" x14ac:dyDescent="0.25">
      <c r="A82" s="4" t="s">
        <v>142</v>
      </c>
      <c r="B82" s="7" t="s">
        <v>143</v>
      </c>
      <c r="C82" s="8"/>
      <c r="D82" s="9">
        <f>C82</f>
        <v>0</v>
      </c>
      <c r="E82" s="8"/>
      <c r="F82" s="9">
        <f>E82</f>
        <v>0</v>
      </c>
    </row>
    <row r="83" spans="1:6" x14ac:dyDescent="0.25">
      <c r="A83" s="4" t="s">
        <v>144</v>
      </c>
      <c r="B83" s="7" t="s">
        <v>145</v>
      </c>
      <c r="C83" s="8"/>
      <c r="D83" s="9">
        <f>+C78+C79+C80+C81+C82</f>
        <v>0</v>
      </c>
      <c r="E83" s="8"/>
      <c r="F83" s="9">
        <f>+E78+E79+E80+E81+E82</f>
        <v>0</v>
      </c>
    </row>
    <row r="84" spans="1:6" x14ac:dyDescent="0.25">
      <c r="A84" t="s">
        <v>10</v>
      </c>
      <c r="B84" s="6" t="s">
        <v>146</v>
      </c>
      <c r="C84" s="7"/>
      <c r="D84" s="7"/>
      <c r="E84" s="7"/>
      <c r="F84" s="7"/>
    </row>
    <row r="85" spans="1:6" x14ac:dyDescent="0.25">
      <c r="A85" s="4" t="s">
        <v>147</v>
      </c>
      <c r="B85" s="7" t="s">
        <v>135</v>
      </c>
      <c r="C85" s="8"/>
      <c r="D85" s="9">
        <f>C85</f>
        <v>0</v>
      </c>
      <c r="E85" s="8"/>
      <c r="F85" s="9">
        <f>E85</f>
        <v>0</v>
      </c>
    </row>
    <row r="86" spans="1:6" x14ac:dyDescent="0.25">
      <c r="A86" s="4" t="s">
        <v>148</v>
      </c>
      <c r="B86" s="7" t="s">
        <v>137</v>
      </c>
      <c r="C86" s="8"/>
      <c r="D86" s="9">
        <f>C86</f>
        <v>0</v>
      </c>
      <c r="E86" s="8"/>
      <c r="F86" s="9">
        <f>E86</f>
        <v>0</v>
      </c>
    </row>
    <row r="87" spans="1:6" x14ac:dyDescent="0.25">
      <c r="A87" s="4" t="s">
        <v>149</v>
      </c>
      <c r="B87" s="7" t="s">
        <v>150</v>
      </c>
      <c r="C87" s="8"/>
      <c r="D87" s="9">
        <f>C87</f>
        <v>0</v>
      </c>
      <c r="E87" s="8"/>
      <c r="F87" s="9">
        <f>E87</f>
        <v>0</v>
      </c>
    </row>
    <row r="88" spans="1:6" x14ac:dyDescent="0.25">
      <c r="A88" s="4" t="s">
        <v>151</v>
      </c>
      <c r="B88" s="7" t="s">
        <v>141</v>
      </c>
      <c r="C88" s="8"/>
      <c r="D88" s="9">
        <f>C88</f>
        <v>0</v>
      </c>
      <c r="E88" s="8"/>
      <c r="F88" s="9">
        <f>E88</f>
        <v>0</v>
      </c>
    </row>
    <row r="89" spans="1:6" x14ac:dyDescent="0.25">
      <c r="A89" s="4" t="s">
        <v>152</v>
      </c>
      <c r="B89" s="7" t="s">
        <v>143</v>
      </c>
      <c r="C89" s="8"/>
      <c r="D89" s="9">
        <f>C89</f>
        <v>0</v>
      </c>
      <c r="E89" s="8"/>
      <c r="F89" s="9">
        <f>E89</f>
        <v>0</v>
      </c>
    </row>
    <row r="90" spans="1:6" x14ac:dyDescent="0.25">
      <c r="A90" s="4" t="s">
        <v>153</v>
      </c>
      <c r="B90" s="7" t="s">
        <v>154</v>
      </c>
      <c r="C90" s="8"/>
      <c r="D90" s="9">
        <f>+C85+C86+C87+C88+C89</f>
        <v>0</v>
      </c>
      <c r="E90" s="8"/>
      <c r="F90" s="9">
        <f>+E85+E86+E87+E88+E89</f>
        <v>0</v>
      </c>
    </row>
    <row r="91" spans="1:6" x14ac:dyDescent="0.25">
      <c r="A91" s="4" t="s">
        <v>155</v>
      </c>
      <c r="B91" s="7" t="s">
        <v>156</v>
      </c>
      <c r="C91" s="8"/>
      <c r="D91" s="9">
        <f>+C83-C90</f>
        <v>0</v>
      </c>
      <c r="E91" s="8"/>
      <c r="F91" s="9">
        <f>+E83-E90</f>
        <v>0</v>
      </c>
    </row>
    <row r="92" spans="1:6" x14ac:dyDescent="0.25">
      <c r="A92" s="4" t="s">
        <v>157</v>
      </c>
      <c r="B92" s="7" t="s">
        <v>158</v>
      </c>
      <c r="C92" s="8">
        <v>900</v>
      </c>
      <c r="D92" s="9">
        <f>+C40+C75+C91</f>
        <v>900</v>
      </c>
      <c r="E92" s="8">
        <v>1000</v>
      </c>
      <c r="F92" s="9">
        <f>+E40+E75+E91</f>
        <v>1000</v>
      </c>
    </row>
    <row r="93" spans="1:6" x14ac:dyDescent="0.25">
      <c r="A93" t="s">
        <v>10</v>
      </c>
      <c r="B93" s="6" t="s">
        <v>159</v>
      </c>
      <c r="C93" s="7"/>
      <c r="D93" s="7"/>
      <c r="E93" s="7"/>
      <c r="F93" s="7"/>
    </row>
    <row r="94" spans="1:6" x14ac:dyDescent="0.25">
      <c r="A94" s="4" t="s">
        <v>160</v>
      </c>
      <c r="B94" s="7" t="s">
        <v>161</v>
      </c>
      <c r="C94" s="8">
        <v>0</v>
      </c>
      <c r="D94" s="9">
        <f>C94</f>
        <v>0</v>
      </c>
      <c r="E94" s="8"/>
      <c r="F94" s="9">
        <f>E94</f>
        <v>0</v>
      </c>
    </row>
    <row r="95" spans="1:6" x14ac:dyDescent="0.25">
      <c r="A95" s="4" t="s">
        <v>162</v>
      </c>
      <c r="B95" s="7" t="s">
        <v>163</v>
      </c>
      <c r="C95" s="8"/>
      <c r="D95" s="9">
        <f>C95</f>
        <v>0</v>
      </c>
      <c r="E95" s="8"/>
      <c r="F95" s="9">
        <f>E95</f>
        <v>0</v>
      </c>
    </row>
    <row r="96" spans="1:6" x14ac:dyDescent="0.25">
      <c r="A96" s="4" t="s">
        <v>164</v>
      </c>
      <c r="B96" s="7" t="s">
        <v>165</v>
      </c>
      <c r="C96" s="8">
        <v>900</v>
      </c>
      <c r="D96" s="9">
        <f>C96</f>
        <v>900</v>
      </c>
      <c r="E96" s="8"/>
      <c r="F96" s="9">
        <f>E96</f>
        <v>0</v>
      </c>
    </row>
    <row r="97" spans="1:6" x14ac:dyDescent="0.25">
      <c r="A97" s="4" t="s">
        <v>166</v>
      </c>
      <c r="B97" s="7" t="s">
        <v>167</v>
      </c>
      <c r="C97" s="8"/>
      <c r="D97" s="9">
        <f>C97</f>
        <v>0</v>
      </c>
      <c r="E97" s="8"/>
      <c r="F97" s="9">
        <f>E97</f>
        <v>0</v>
      </c>
    </row>
    <row r="98" spans="1:6" x14ac:dyDescent="0.25">
      <c r="A98" s="4" t="s">
        <v>168</v>
      </c>
      <c r="B98" s="7" t="s">
        <v>169</v>
      </c>
      <c r="C98" s="8">
        <v>900</v>
      </c>
      <c r="D98" s="9">
        <f>+C94+C96+C95-C97</f>
        <v>900</v>
      </c>
      <c r="E98" s="8"/>
      <c r="F98" s="9">
        <f>+E94+E96+E95-E97</f>
        <v>0</v>
      </c>
    </row>
    <row r="99" spans="1:6" x14ac:dyDescent="0.25">
      <c r="A99" s="4" t="s">
        <v>170</v>
      </c>
      <c r="B99" s="7" t="s">
        <v>171</v>
      </c>
      <c r="C99" s="8">
        <v>0</v>
      </c>
      <c r="D99" s="9">
        <f>+C92-C98</f>
        <v>0</v>
      </c>
      <c r="E99" s="8">
        <v>1000</v>
      </c>
      <c r="F99" s="9">
        <f>+E92-E98</f>
        <v>1000</v>
      </c>
    </row>
  </sheetData>
  <sheetProtection sheet="1" objects="1" scenarios="1"/>
  <mergeCells count="2">
    <mergeCell ref="C6:D6"/>
    <mergeCell ref="E6:F6"/>
  </mergeCells>
  <conditionalFormatting sqref="C16:C17">
    <cfRule type="cellIs" dxfId="23" priority="1" operator="notEqual">
      <formula>D16</formula>
    </cfRule>
  </conditionalFormatting>
  <conditionalFormatting sqref="C28">
    <cfRule type="cellIs" dxfId="22" priority="5" operator="notEqual">
      <formula>D28</formula>
    </cfRule>
  </conditionalFormatting>
  <conditionalFormatting sqref="C34">
    <cfRule type="cellIs" dxfId="21" priority="7" operator="notEqual">
      <formula>D34</formula>
    </cfRule>
  </conditionalFormatting>
  <conditionalFormatting sqref="C39:C40">
    <cfRule type="cellIs" dxfId="20" priority="9" operator="notEqual">
      <formula>D39</formula>
    </cfRule>
  </conditionalFormatting>
  <conditionalFormatting sqref="C48">
    <cfRule type="cellIs" dxfId="19" priority="13" operator="notEqual">
      <formula>D48</formula>
    </cfRule>
  </conditionalFormatting>
  <conditionalFormatting sqref="C56">
    <cfRule type="cellIs" dxfId="18" priority="15" operator="notEqual">
      <formula>D56</formula>
    </cfRule>
  </conditionalFormatting>
  <conditionalFormatting sqref="C65:C66">
    <cfRule type="cellIs" dxfId="17" priority="17" operator="notEqual">
      <formula>D65</formula>
    </cfRule>
  </conditionalFormatting>
  <conditionalFormatting sqref="C73">
    <cfRule type="cellIs" dxfId="16" priority="21" operator="notEqual">
      <formula>D73</formula>
    </cfRule>
  </conditionalFormatting>
  <conditionalFormatting sqref="C75">
    <cfRule type="cellIs" dxfId="15" priority="23" operator="notEqual">
      <formula>D75</formula>
    </cfRule>
  </conditionalFormatting>
  <conditionalFormatting sqref="C83">
    <cfRule type="cellIs" dxfId="14" priority="25" operator="notEqual">
      <formula>D83</formula>
    </cfRule>
  </conditionalFormatting>
  <conditionalFormatting sqref="C90:C92">
    <cfRule type="cellIs" dxfId="13" priority="27" operator="notEqual">
      <formula>D90</formula>
    </cfRule>
  </conditionalFormatting>
  <conditionalFormatting sqref="C98:C99">
    <cfRule type="cellIs" dxfId="12" priority="33" operator="notEqual">
      <formula>D98</formula>
    </cfRule>
  </conditionalFormatting>
  <conditionalFormatting sqref="E16:E17">
    <cfRule type="cellIs" dxfId="11" priority="2" operator="notEqual">
      <formula>F16</formula>
    </cfRule>
  </conditionalFormatting>
  <conditionalFormatting sqref="E28">
    <cfRule type="cellIs" dxfId="10" priority="6" operator="notEqual">
      <formula>F28</formula>
    </cfRule>
  </conditionalFormatting>
  <conditionalFormatting sqref="E34">
    <cfRule type="cellIs" dxfId="9" priority="8" operator="notEqual">
      <formula>F34</formula>
    </cfRule>
  </conditionalFormatting>
  <conditionalFormatting sqref="E39:E40">
    <cfRule type="cellIs" dxfId="8" priority="10" operator="notEqual">
      <formula>F39</formula>
    </cfRule>
  </conditionalFormatting>
  <conditionalFormatting sqref="E48">
    <cfRule type="cellIs" dxfId="7" priority="14" operator="notEqual">
      <formula>F48</formula>
    </cfRule>
  </conditionalFormatting>
  <conditionalFormatting sqref="E56">
    <cfRule type="cellIs" dxfId="6" priority="16" operator="notEqual">
      <formula>F56</formula>
    </cfRule>
  </conditionalFormatting>
  <conditionalFormatting sqref="E65:E66">
    <cfRule type="cellIs" dxfId="5" priority="18" operator="notEqual">
      <formula>F65</formula>
    </cfRule>
  </conditionalFormatting>
  <conditionalFormatting sqref="E73">
    <cfRule type="cellIs" dxfId="4" priority="22" operator="notEqual">
      <formula>F73</formula>
    </cfRule>
  </conditionalFormatting>
  <conditionalFormatting sqref="E75">
    <cfRule type="cellIs" dxfId="3" priority="24" operator="notEqual">
      <formula>F75</formula>
    </cfRule>
  </conditionalFormatting>
  <conditionalFormatting sqref="E83">
    <cfRule type="cellIs" dxfId="2" priority="26" operator="notEqual">
      <formula>F83</formula>
    </cfRule>
  </conditionalFormatting>
  <conditionalFormatting sqref="E90:E92">
    <cfRule type="cellIs" dxfId="1" priority="28" operator="notEqual">
      <formula>F90</formula>
    </cfRule>
  </conditionalFormatting>
  <conditionalFormatting sqref="E98:E99">
    <cfRule type="cellIs" dxfId="0" priority="34" operator="notEqual">
      <formula>F98</formula>
    </cfRule>
  </conditionalFormatting>
  <dataValidations count="1">
    <dataValidation type="decimal" allowBlank="1" showErrorMessage="1" sqref="C9 E9 C10 E10 C11 E11 C12 E12 C14 E14 C15 E15 C16 E16 C17 E17 C19 E19 C20 E20 C21 E21 C23 E23 C24 E24 C25 E25 C26 E26 C27 E27 C28 E28 C30 E30 C31 E31 C32 E32 C33 E33 C34 E34 C35 E35 C36 E36 C37 E37 C38 E38 C39 E39 C40 E40 C43 E43 C44 E44 C45 E45 C46 E46 C47 E47 C48 E48 C51 E51 C52 E52 C53 E53 C54 E54 C55 E55 C56 E56 C57 E57 C58 E58 C60 E60 C61 E61 C62 E62 C63 E63 C64 E64 C65 E65 C66 E66 C68 E68 C69 E69 C70 E70 C71 E71 C72 E72 C73 E73 C74 E74 C75 E75 C78 E78 C79 E79 C80 E80 C81 E81 C82 E82 C83 E83 C85 E85 C86 E86 C87 E87 C88 E88 C89 E89 C90 E90 C91 E91 C92 E92 C94 E94 C95 E95 C96 E96 C97 E97 C98 E98 C99 E99" xr:uid="{00000000-0002-0000-0100-000000000000}">
      <formula1>-9999999999999</formula1>
      <formula2>9999999999999</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Linee guida</vt:lpstr>
      <vt:lpstr>1 Conto economico a valore e 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Samuele Romano</cp:lastModifiedBy>
  <dcterms:created xsi:type="dcterms:W3CDTF">2018-02-06T11:03:18Z</dcterms:created>
  <dcterms:modified xsi:type="dcterms:W3CDTF">2025-02-27T10:15:36Z</dcterms:modified>
</cp:coreProperties>
</file>